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C-PCuser\Travelzip Dropbox\渡会友美\PC\Desktop\HOK\その他\"/>
    </mc:Choice>
  </mc:AlternateContent>
  <xr:revisionPtr revIDLastSave="0" documentId="8_{958012D0-116B-4B44-BC3E-ED625747A16A}" xr6:coauthVersionLast="47" xr6:coauthVersionMax="47" xr10:uidLastSave="{00000000-0000-0000-0000-000000000000}"/>
  <bookViews>
    <workbookView xWindow="-14400" yWindow="-16320" windowWidth="28110" windowHeight="16440" tabRatio="773" xr2:uid="{00000000-000D-0000-FFFF-FFFF00000000}"/>
  </bookViews>
  <sheets>
    <sheet name="様式第2-1号　見本" sheetId="5" r:id="rId1"/>
    <sheet name="様式第2-1号" sheetId="7" r:id="rId2"/>
  </sheets>
  <definedNames>
    <definedName name="_xlnm.Print_Area" localSheetId="1">'様式第2-1号'!$B$2:$Y$45</definedName>
    <definedName name="_xlnm.Print_Area" localSheetId="0">'様式第2-1号　見本'!$B$2:$Y$45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5" i="7" l="1"/>
  <c r="W24" i="7"/>
  <c r="W25" i="7" s="1"/>
  <c r="R24" i="7"/>
  <c r="Y16" i="7"/>
  <c r="R15" i="7"/>
  <c r="R26" i="5"/>
  <c r="Y25" i="5"/>
  <c r="Y16" i="5"/>
  <c r="V21" i="5"/>
  <c r="W21" i="5" s="1"/>
  <c r="R21" i="5"/>
  <c r="V20" i="5"/>
  <c r="W20" i="5" s="1"/>
  <c r="R20" i="5"/>
  <c r="V19" i="5"/>
  <c r="W19" i="5" s="1"/>
  <c r="R19" i="5"/>
  <c r="V18" i="5"/>
  <c r="W18" i="5" s="1"/>
  <c r="W24" i="5" s="1"/>
  <c r="W25" i="5" s="1"/>
  <c r="R18" i="5"/>
  <c r="V17" i="5"/>
  <c r="W17" i="5" s="1"/>
  <c r="R17" i="5"/>
  <c r="V8" i="5"/>
  <c r="W8" i="5" s="1"/>
  <c r="V9" i="5"/>
  <c r="W9" i="5" s="1"/>
  <c r="V10" i="5"/>
  <c r="W10" i="5" s="1"/>
  <c r="V11" i="5"/>
  <c r="V12" i="5"/>
  <c r="W12" i="5" s="1"/>
  <c r="W11" i="5"/>
  <c r="R8" i="5"/>
  <c r="R9" i="5"/>
  <c r="R10" i="5"/>
  <c r="R11" i="5"/>
  <c r="R12" i="5"/>
  <c r="W15" i="5" l="1"/>
  <c r="W16" i="5" s="1"/>
  <c r="W26" i="5" s="1"/>
  <c r="W15" i="7"/>
  <c r="W16" i="7" s="1"/>
  <c r="W26" i="7" s="1"/>
  <c r="R15" i="5"/>
  <c r="R24" i="5"/>
</calcChain>
</file>

<file path=xl/sharedStrings.xml><?xml version="1.0" encoding="utf-8"?>
<sst xmlns="http://schemas.openxmlformats.org/spreadsheetml/2006/main" count="155" uniqueCount="61">
  <si>
    <t>コース・商品名</t>
    <rPh sb="4" eb="7">
      <t>ショウヒンメイ</t>
    </rPh>
    <phoneticPr fontId="2"/>
  </si>
  <si>
    <t>①</t>
    <phoneticPr fontId="2"/>
  </si>
  <si>
    <t>②</t>
    <phoneticPr fontId="2"/>
  </si>
  <si>
    <t>No.</t>
    <phoneticPr fontId="2"/>
  </si>
  <si>
    <t>商品の特徴・セールスポイント</t>
    <rPh sb="0" eb="2">
      <t>ショウヒン</t>
    </rPh>
    <rPh sb="3" eb="5">
      <t>トクチョウ</t>
    </rPh>
    <phoneticPr fontId="2"/>
  </si>
  <si>
    <t>販売価格</t>
    <rPh sb="0" eb="2">
      <t>ハンバイ</t>
    </rPh>
    <rPh sb="2" eb="4">
      <t>カカク</t>
    </rPh>
    <phoneticPr fontId="2"/>
  </si>
  <si>
    <t>11月下旬</t>
    <rPh sb="2" eb="3">
      <t>ガツ</t>
    </rPh>
    <rPh sb="3" eb="5">
      <t>ゲジュン</t>
    </rPh>
    <phoneticPr fontId="2"/>
  </si>
  <si>
    <t>実施日</t>
    <rPh sb="0" eb="3">
      <t>ジッシビ</t>
    </rPh>
    <phoneticPr fontId="2"/>
  </si>
  <si>
    <t>往路着地</t>
    <rPh sb="0" eb="2">
      <t>オウロ</t>
    </rPh>
    <rPh sb="2" eb="4">
      <t>チャクチ</t>
    </rPh>
    <phoneticPr fontId="2"/>
  </si>
  <si>
    <t>復路発地</t>
    <rPh sb="0" eb="2">
      <t>フクロ</t>
    </rPh>
    <rPh sb="2" eb="3">
      <t>ハツ</t>
    </rPh>
    <rPh sb="3" eb="4">
      <t>チ</t>
    </rPh>
    <phoneticPr fontId="2"/>
  </si>
  <si>
    <t>2020
実績
(人)</t>
    <rPh sb="5" eb="7">
      <t>ジッセキ</t>
    </rPh>
    <rPh sb="9" eb="10">
      <t>ニン</t>
    </rPh>
    <phoneticPr fontId="2"/>
  </si>
  <si>
    <t>2019
実績
(人)</t>
    <rPh sb="5" eb="7">
      <t>ジッセキ</t>
    </rPh>
    <rPh sb="9" eb="10">
      <t>ニン</t>
    </rPh>
    <phoneticPr fontId="2"/>
  </si>
  <si>
    <t>2018
実績
(人)</t>
    <rPh sb="5" eb="7">
      <t>ジッセキ</t>
    </rPh>
    <rPh sb="9" eb="10">
      <t>ニン</t>
    </rPh>
    <phoneticPr fontId="2"/>
  </si>
  <si>
    <t>2021
目標
(人)</t>
    <rPh sb="5" eb="7">
      <t>モクヒョウ</t>
    </rPh>
    <rPh sb="9" eb="10">
      <t>ニン</t>
    </rPh>
    <phoneticPr fontId="2"/>
  </si>
  <si>
    <t>2021
実績
(人)</t>
    <rPh sb="5" eb="7">
      <t>ジッセキ</t>
    </rPh>
    <rPh sb="9" eb="10">
      <t>ニン</t>
    </rPh>
    <phoneticPr fontId="2"/>
  </si>
  <si>
    <t>XX新聞 朝刊</t>
    <rPh sb="2" eb="4">
      <t>シンブン</t>
    </rPh>
    <rPh sb="5" eb="7">
      <t>チョウカン</t>
    </rPh>
    <phoneticPr fontId="2"/>
  </si>
  <si>
    <t>実施
予定日</t>
    <rPh sb="0" eb="2">
      <t>ジッシ</t>
    </rPh>
    <rPh sb="3" eb="5">
      <t>ヨテイ</t>
    </rPh>
    <rPh sb="5" eb="6">
      <t>ビ</t>
    </rPh>
    <phoneticPr fontId="2"/>
  </si>
  <si>
    <t>予定
広告媒体</t>
    <rPh sb="0" eb="2">
      <t>ヨテイ</t>
    </rPh>
    <rPh sb="3" eb="5">
      <t>コウコク</t>
    </rPh>
    <rPh sb="5" eb="7">
      <t>バイタイ</t>
    </rPh>
    <phoneticPr fontId="2"/>
  </si>
  <si>
    <t>実施
広告媒体</t>
    <rPh sb="0" eb="2">
      <t>ジッシ</t>
    </rPh>
    <rPh sb="3" eb="5">
      <t>コウコク</t>
    </rPh>
    <rPh sb="5" eb="7">
      <t>バイタイ</t>
    </rPh>
    <phoneticPr fontId="2"/>
  </si>
  <si>
    <t>XX新聞 朝刊
全15段の1/6</t>
    <rPh sb="2" eb="4">
      <t>シンブン</t>
    </rPh>
    <rPh sb="5" eb="7">
      <t>チョウカン</t>
    </rPh>
    <rPh sb="8" eb="9">
      <t>ゼン</t>
    </rPh>
    <rPh sb="11" eb="12">
      <t>ダン</t>
    </rPh>
    <phoneticPr fontId="2"/>
  </si>
  <si>
    <t>△△新聞 朝刊</t>
    <rPh sb="2" eb="4">
      <t>シンブン</t>
    </rPh>
    <rPh sb="5" eb="7">
      <t>チョウカン</t>
    </rPh>
    <phoneticPr fontId="2"/>
  </si>
  <si>
    <t>△△新聞 朝刊
半5段</t>
    <rPh sb="2" eb="4">
      <t>シンブン</t>
    </rPh>
    <rPh sb="5" eb="7">
      <t>チョウカン</t>
    </rPh>
    <rPh sb="8" eb="9">
      <t>ハン</t>
    </rPh>
    <rPh sb="10" eb="11">
      <t>ダン</t>
    </rPh>
    <phoneticPr fontId="2"/>
  </si>
  <si>
    <t>XX新聞 朝刊
全5段の1/3</t>
    <rPh sb="2" eb="4">
      <t>シンブン</t>
    </rPh>
    <rPh sb="5" eb="7">
      <t>チョウカン</t>
    </rPh>
    <rPh sb="8" eb="9">
      <t>ゼン</t>
    </rPh>
    <rPh sb="10" eb="11">
      <t>ダン</t>
    </rPh>
    <phoneticPr fontId="2"/>
  </si>
  <si>
    <t>□□新聞 朝刊</t>
    <rPh sb="2" eb="4">
      <t>シンブン</t>
    </rPh>
    <rPh sb="5" eb="7">
      <t>チョウカン</t>
    </rPh>
    <phoneticPr fontId="2"/>
  </si>
  <si>
    <t>□□新聞 朝刊
全15段の1/6</t>
    <rPh sb="2" eb="4">
      <t>シンブン</t>
    </rPh>
    <rPh sb="5" eb="7">
      <t>チョウカン</t>
    </rPh>
    <rPh sb="8" eb="9">
      <t>ゼン</t>
    </rPh>
    <rPh sb="11" eb="12">
      <t>ダン</t>
    </rPh>
    <phoneticPr fontId="2"/>
  </si>
  <si>
    <r>
      <t>設定期間</t>
    </r>
    <r>
      <rPr>
        <sz val="4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本数</t>
    </r>
    <rPh sb="0" eb="2">
      <t>セッテイ</t>
    </rPh>
    <rPh sb="2" eb="4">
      <t>キカン</t>
    </rPh>
    <rPh sb="6" eb="8">
      <t>ホンスウ</t>
    </rPh>
    <phoneticPr fontId="2"/>
  </si>
  <si>
    <t>釧路空港または帯広空港</t>
    <rPh sb="0" eb="2">
      <t>クシロ</t>
    </rPh>
    <rPh sb="2" eb="4">
      <t>クウコウ</t>
    </rPh>
    <rPh sb="7" eb="9">
      <t>オビヒロ</t>
    </rPh>
    <rPh sb="9" eb="11">
      <t>クウコウ</t>
    </rPh>
    <phoneticPr fontId="2"/>
  </si>
  <si>
    <t>旭川空港または新千歳空港</t>
    <rPh sb="7" eb="10">
      <t>シンチトセ</t>
    </rPh>
    <rPh sb="10" eb="12">
      <t>クウコウ</t>
    </rPh>
    <phoneticPr fontId="2"/>
  </si>
  <si>
    <t>北の味覚を堪能し温泉でくつろぐ北海道の旅 3日間</t>
    <rPh sb="0" eb="1">
      <t>キタ</t>
    </rPh>
    <rPh sb="2" eb="4">
      <t>ミカク</t>
    </rPh>
    <rPh sb="5" eb="7">
      <t>タンノウ</t>
    </rPh>
    <rPh sb="8" eb="10">
      <t>オンセン</t>
    </rPh>
    <rPh sb="15" eb="18">
      <t>ホッカイドウ</t>
    </rPh>
    <rPh sb="19" eb="20">
      <t>タビ</t>
    </rPh>
    <rPh sb="22" eb="23">
      <t>ニチ</t>
    </rPh>
    <rPh sb="23" eb="24">
      <t>アイダ</t>
    </rPh>
    <phoneticPr fontId="2"/>
  </si>
  <si>
    <t>HOKKAIDO TRAVEL NAVI
掲載素材</t>
    <rPh sb="21" eb="23">
      <t>ケイサイ</t>
    </rPh>
    <rPh sb="23" eb="25">
      <t>ソザイ</t>
    </rPh>
    <phoneticPr fontId="2"/>
  </si>
  <si>
    <r>
      <t xml:space="preserve">実施
費用
</t>
    </r>
    <r>
      <rPr>
        <b/>
        <sz val="8"/>
        <color rgb="FFFF0000"/>
        <rFont val="Meiryo UI"/>
        <family val="3"/>
        <charset val="128"/>
      </rPr>
      <t>(税抜)</t>
    </r>
    <rPh sb="0" eb="2">
      <t>ジッシ</t>
    </rPh>
    <rPh sb="3" eb="5">
      <t>ヒヨウ</t>
    </rPh>
    <phoneticPr fontId="2"/>
  </si>
  <si>
    <t>2021年11月10日～2022年1月31日
25本</t>
    <rPh sb="26" eb="27">
      <t>ホン</t>
    </rPh>
    <phoneticPr fontId="2"/>
  </si>
  <si>
    <t>2.98万円
l
5.98万円
（予定）</t>
    <rPh sb="4" eb="5">
      <t>マン</t>
    </rPh>
    <rPh sb="5" eb="6">
      <t>エン</t>
    </rPh>
    <rPh sb="13" eb="15">
      <t>マンエン</t>
    </rPh>
    <rPh sb="17" eb="19">
      <t>ヨテイ</t>
    </rPh>
    <phoneticPr fontId="2"/>
  </si>
  <si>
    <t>12月上旬</t>
    <rPh sb="2" eb="3">
      <t>ガツ</t>
    </rPh>
    <rPh sb="3" eb="5">
      <t>ジョウジュン</t>
    </rPh>
    <phoneticPr fontId="2"/>
  </si>
  <si>
    <t>・ 摩周湖
・ 層雲峡温泉</t>
    <rPh sb="2" eb="5">
      <t>マシュウコ</t>
    </rPh>
    <rPh sb="8" eb="11">
      <t>ソウウンキョウ</t>
    </rPh>
    <rPh sb="11" eb="13">
      <t>オンセン</t>
    </rPh>
    <phoneticPr fontId="2"/>
  </si>
  <si>
    <t>道東の温泉・グルメを存分に満喫いただける内容。道東の定番コースでありながら、期間限定イベントを組み込み、北海道旅行の初心者からリピーターまで幅広い層に満足いただけるツアーとなっている。</t>
    <rPh sb="0" eb="2">
      <t>ドウトウ</t>
    </rPh>
    <rPh sb="3" eb="5">
      <t>オンセン</t>
    </rPh>
    <rPh sb="10" eb="12">
      <t>ゾンブン</t>
    </rPh>
    <rPh sb="13" eb="15">
      <t>マンキツ</t>
    </rPh>
    <rPh sb="20" eb="22">
      <t>ナイヨウ</t>
    </rPh>
    <rPh sb="23" eb="25">
      <t>ドウトウ</t>
    </rPh>
    <rPh sb="26" eb="28">
      <t>テイバン</t>
    </rPh>
    <rPh sb="38" eb="40">
      <t>キカン</t>
    </rPh>
    <rPh sb="40" eb="42">
      <t>ゲンテイ</t>
    </rPh>
    <rPh sb="47" eb="48">
      <t>ク</t>
    </rPh>
    <rPh sb="49" eb="50">
      <t>コ</t>
    </rPh>
    <rPh sb="52" eb="55">
      <t>ホッカイドウ</t>
    </rPh>
    <rPh sb="55" eb="57">
      <t>リョコウ</t>
    </rPh>
    <rPh sb="58" eb="61">
      <t>ショシンシャ</t>
    </rPh>
    <rPh sb="70" eb="72">
      <t>ハバヒロ</t>
    </rPh>
    <rPh sb="73" eb="74">
      <t>ソウ</t>
    </rPh>
    <rPh sb="75" eb="77">
      <t>マンゾク</t>
    </rPh>
    <phoneticPr fontId="2"/>
  </si>
  <si>
    <t>〇〇〇〇旅行会社</t>
    <rPh sb="4" eb="6">
      <t>リョコウ</t>
    </rPh>
    <rPh sb="6" eb="8">
      <t>カイシャ</t>
    </rPh>
    <phoneticPr fontId="2"/>
  </si>
  <si>
    <t>会社名</t>
    <rPh sb="0" eb="2">
      <t>カイシャ</t>
    </rPh>
    <rPh sb="2" eb="3">
      <t>メイ</t>
    </rPh>
    <phoneticPr fontId="2"/>
  </si>
  <si>
    <t>部署名</t>
    <rPh sb="0" eb="2">
      <t>ブショ</t>
    </rPh>
    <rPh sb="2" eb="3">
      <t>メイ</t>
    </rPh>
    <phoneticPr fontId="2"/>
  </si>
  <si>
    <t>ご担当者名</t>
    <rPh sb="1" eb="4">
      <t>タントウシャ</t>
    </rPh>
    <rPh sb="4" eb="5">
      <t>メイ</t>
    </rPh>
    <phoneticPr fontId="2"/>
  </si>
  <si>
    <t>E-mail：</t>
    <phoneticPr fontId="2"/>
  </si>
  <si>
    <t>〇〇</t>
    <phoneticPr fontId="2"/>
  </si>
  <si>
    <t>ご役職</t>
    <rPh sb="1" eb="3">
      <t>ヤクショク</t>
    </rPh>
    <phoneticPr fontId="2"/>
  </si>
  <si>
    <r>
      <t xml:space="preserve">掲載
費用
</t>
    </r>
    <r>
      <rPr>
        <b/>
        <sz val="8"/>
        <color rgb="FFFF0000"/>
        <rFont val="Meiryo UI"/>
        <family val="3"/>
        <charset val="128"/>
      </rPr>
      <t>(税抜)</t>
    </r>
    <rPh sb="0" eb="2">
      <t>ケイサイ</t>
    </rPh>
    <rPh sb="3" eb="5">
      <t>ヒヨウ</t>
    </rPh>
    <rPh sb="7" eb="8">
      <t>ゼイ</t>
    </rPh>
    <rPh sb="8" eb="9">
      <t>ヌ</t>
    </rPh>
    <phoneticPr fontId="2"/>
  </si>
  <si>
    <t>紙面
占有率
(％)</t>
    <rPh sb="0" eb="2">
      <t>シメン</t>
    </rPh>
    <rPh sb="3" eb="5">
      <t>センユウ</t>
    </rPh>
    <rPh sb="5" eb="6">
      <t>リツ</t>
    </rPh>
    <phoneticPr fontId="2"/>
  </si>
  <si>
    <t>みなし
費用</t>
    <rPh sb="4" eb="6">
      <t>ヒヨウ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</si>
  <si>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</si>
  <si>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</si>
  <si>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</si>
  <si>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TTL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</si>
  <si>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</si>
  <si>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様式第２－１号</t>
    <rPh sb="0" eb="2">
      <t>ヨウシキ</t>
    </rPh>
    <rPh sb="2" eb="3">
      <t>ダイ</t>
    </rPh>
    <rPh sb="6" eb="7">
      <t>ゴウ</t>
    </rPh>
    <phoneticPr fontId="2"/>
  </si>
  <si>
    <t>2月</t>
  </si>
  <si>
    <t>1月下旬</t>
    <rPh sb="1" eb="2">
      <t>ガツ</t>
    </rPh>
    <rPh sb="2" eb="4">
      <t>ゲジュン</t>
    </rPh>
    <phoneticPr fontId="2"/>
  </si>
  <si>
    <t>予定費用（税抜)TTL</t>
    <rPh sb="0" eb="4">
      <t>ヨテイヒヨウ</t>
    </rPh>
    <rPh sb="6" eb="7">
      <t>ヌ</t>
    </rPh>
    <phoneticPr fontId="2"/>
  </si>
  <si>
    <t>予定助成額（税込):２分の１(上限2百万円)</t>
    <rPh sb="2" eb="4">
      <t>ジョセイ</t>
    </rPh>
    <rPh sb="4" eb="5">
      <t>ガク</t>
    </rPh>
    <rPh sb="6" eb="8">
      <t>ゼイコミ</t>
    </rPh>
    <rPh sb="11" eb="12">
      <t>ブン</t>
    </rPh>
    <rPh sb="15" eb="17">
      <t>ジョウゲン</t>
    </rPh>
    <rPh sb="18" eb="21">
      <t>ヒャクマンエン</t>
    </rPh>
    <phoneticPr fontId="2"/>
  </si>
  <si>
    <t>予定助成額（税込)</t>
    <rPh sb="7" eb="8">
      <t>コミ</t>
    </rPh>
    <phoneticPr fontId="2"/>
  </si>
  <si>
    <t>助成額（税込)</t>
    <rPh sb="5" eb="6">
      <t>コミ</t>
    </rPh>
    <phoneticPr fontId="2"/>
  </si>
  <si>
    <t>TEL</t>
    <phoneticPr fontId="2"/>
  </si>
  <si>
    <t>令和３年度 国内誘客促進強化事業（道外プロモーション）他県連携相互送客促進事業 企画提案書 兼　報告書　＜エスコート商品＞　
「道外地方空港所在地域から道内への旅行商品造成支援事業」
令和３年度 国内誘客促進強化事業（道外プロモーション）他県連携相互送客促進事業
「道外地方空港所在地域から道内への旅行商品造成支援事業」
企画提案書 兼　報告書　＜首都圏発エスコート商品＞　</t>
    <rPh sb="161" eb="163">
      <t>キカク</t>
    </rPh>
    <rPh sb="163" eb="166">
      <t>テイアンショ</t>
    </rPh>
    <rPh sb="167" eb="168">
      <t>ケン</t>
    </rPh>
    <rPh sb="169" eb="172">
      <t>ホウコクショ</t>
    </rPh>
    <phoneticPr fontId="2"/>
  </si>
  <si>
    <t xml:space="preserve"> 国内商品企画部</t>
    <rPh sb="1" eb="3">
      <t>コクナイ</t>
    </rPh>
    <rPh sb="3" eb="5">
      <t>ショウヒン</t>
    </rPh>
    <rPh sb="5" eb="7">
      <t>キカク</t>
    </rPh>
    <rPh sb="7" eb="8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</si>
</sst>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Meiryo UI"/>
      <family val="3"/>
      <charset val="128"/>
    </font>
    <font>
      <sz val="4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18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indexed="64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56" fontId="3" fillId="3" borderId="27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 wrapText="1"/>
    </xf>
    <xf numFmtId="38" fontId="3" fillId="3" borderId="28" xfId="1" applyFont="1" applyFill="1" applyBorder="1" applyAlignment="1">
      <alignment vertical="center" shrinkToFit="1"/>
    </xf>
    <xf numFmtId="38" fontId="3" fillId="3" borderId="42" xfId="1" applyFont="1" applyFill="1" applyBorder="1" applyAlignment="1">
      <alignment vertical="center" shrinkToFit="1"/>
    </xf>
    <xf numFmtId="176" fontId="3" fillId="3" borderId="29" xfId="1" applyNumberFormat="1" applyFont="1" applyFill="1" applyBorder="1" applyAlignment="1">
      <alignment horizontal="center" vertical="center" shrinkToFit="1"/>
    </xf>
    <xf numFmtId="38" fontId="3" fillId="3" borderId="30" xfId="1" applyFont="1" applyFill="1" applyBorder="1" applyAlignment="1">
      <alignment horizontal="center" vertical="center" wrapText="1" shrinkToFit="1"/>
    </xf>
    <xf numFmtId="56" fontId="3" fillId="3" borderId="31" xfId="0" applyNumberFormat="1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wrapText="1"/>
    </xf>
    <xf numFmtId="38" fontId="3" fillId="3" borderId="32" xfId="1" applyFont="1" applyFill="1" applyBorder="1" applyAlignment="1">
      <alignment vertical="center" shrinkToFit="1"/>
    </xf>
    <xf numFmtId="38" fontId="3" fillId="3" borderId="43" xfId="1" applyFont="1" applyFill="1" applyBorder="1" applyAlignment="1">
      <alignment vertical="center" shrinkToFit="1"/>
    </xf>
    <xf numFmtId="176" fontId="3" fillId="3" borderId="33" xfId="1" applyNumberFormat="1" applyFont="1" applyFill="1" applyBorder="1" applyAlignment="1">
      <alignment horizontal="center" vertical="center" shrinkToFit="1"/>
    </xf>
    <xf numFmtId="38" fontId="3" fillId="3" borderId="34" xfId="1" applyFont="1" applyFill="1" applyBorder="1" applyAlignment="1">
      <alignment horizontal="center" vertical="center" wrapText="1" shrinkToFit="1"/>
    </xf>
    <xf numFmtId="38" fontId="3" fillId="3" borderId="34" xfId="1" applyFont="1" applyFill="1" applyBorder="1" applyAlignment="1">
      <alignment vertical="center" shrinkToFit="1"/>
    </xf>
    <xf numFmtId="38" fontId="3" fillId="3" borderId="33" xfId="1" applyFont="1" applyFill="1" applyBorder="1" applyAlignment="1">
      <alignment vertical="center" shrinkToFit="1"/>
    </xf>
    <xf numFmtId="56" fontId="3" fillId="3" borderId="46" xfId="0" applyNumberFormat="1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 wrapText="1"/>
    </xf>
    <xf numFmtId="38" fontId="3" fillId="3" borderId="35" xfId="1" applyFont="1" applyFill="1" applyBorder="1" applyAlignment="1">
      <alignment vertical="center" shrinkToFit="1"/>
    </xf>
    <xf numFmtId="38" fontId="3" fillId="3" borderId="44" xfId="1" applyFont="1" applyFill="1" applyBorder="1" applyAlignment="1">
      <alignment vertical="center" shrinkToFi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38" fontId="3" fillId="3" borderId="48" xfId="1" applyFont="1" applyFill="1" applyBorder="1" applyAlignment="1">
      <alignment vertical="center" shrinkToFit="1"/>
    </xf>
    <xf numFmtId="38" fontId="3" fillId="3" borderId="49" xfId="1" applyFont="1" applyFill="1" applyBorder="1" applyAlignment="1">
      <alignment vertical="center" shrinkToFit="1"/>
    </xf>
    <xf numFmtId="9" fontId="3" fillId="3" borderId="42" xfId="2" applyFont="1" applyFill="1" applyBorder="1" applyAlignment="1">
      <alignment horizontal="right" vertical="center" indent="1" shrinkToFit="1"/>
    </xf>
    <xf numFmtId="9" fontId="3" fillId="3" borderId="43" xfId="2" applyFont="1" applyFill="1" applyBorder="1" applyAlignment="1">
      <alignment horizontal="right" vertical="center" indent="1" shrinkToFit="1"/>
    </xf>
    <xf numFmtId="9" fontId="3" fillId="3" borderId="44" xfId="2" applyFont="1" applyFill="1" applyBorder="1" applyAlignment="1">
      <alignment horizontal="right" vertical="center" indent="1" shrinkToFit="1"/>
    </xf>
    <xf numFmtId="38" fontId="3" fillId="3" borderId="41" xfId="1" applyFont="1" applyFill="1" applyBorder="1" applyAlignment="1">
      <alignment vertical="center" wrapText="1"/>
    </xf>
    <xf numFmtId="38" fontId="3" fillId="3" borderId="11" xfId="1" applyFont="1" applyFill="1" applyBorder="1" applyAlignment="1">
      <alignment horizontal="center" vertical="center" shrinkToFit="1"/>
    </xf>
    <xf numFmtId="38" fontId="3" fillId="3" borderId="51" xfId="1" applyFont="1" applyFill="1" applyBorder="1" applyAlignment="1">
      <alignment horizontal="center" vertical="center" shrinkToFit="1"/>
    </xf>
    <xf numFmtId="38" fontId="3" fillId="3" borderId="53" xfId="1" applyFont="1" applyFill="1" applyBorder="1" applyAlignment="1">
      <alignment horizontal="center" vertical="center" shrinkToFit="1"/>
    </xf>
    <xf numFmtId="38" fontId="3" fillId="3" borderId="10" xfId="1" applyFont="1" applyFill="1" applyBorder="1" applyAlignment="1">
      <alignment horizontal="center" vertical="center" shrinkToFit="1"/>
    </xf>
    <xf numFmtId="0" fontId="3" fillId="3" borderId="52" xfId="0" applyFont="1" applyFill="1" applyBorder="1" applyAlignment="1">
      <alignment horizontal="center" vertical="center" shrinkToFit="1"/>
    </xf>
    <xf numFmtId="0" fontId="3" fillId="3" borderId="54" xfId="0" applyFont="1" applyFill="1" applyBorder="1" applyAlignment="1">
      <alignment horizontal="center" vertical="center" shrinkToFit="1"/>
    </xf>
    <xf numFmtId="0" fontId="3" fillId="0" borderId="41" xfId="0" applyFont="1" applyFill="1" applyBorder="1">
      <alignment vertical="center"/>
    </xf>
    <xf numFmtId="0" fontId="3" fillId="0" borderId="41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 wrapText="1"/>
    </xf>
    <xf numFmtId="38" fontId="3" fillId="0" borderId="41" xfId="1" applyFont="1" applyFill="1" applyBorder="1" applyAlignment="1">
      <alignment vertical="center"/>
    </xf>
    <xf numFmtId="9" fontId="3" fillId="3" borderId="41" xfId="2" applyFont="1" applyFill="1" applyBorder="1" applyAlignment="1">
      <alignment horizontal="right" vertical="center" indent="1" shrinkToFit="1"/>
    </xf>
    <xf numFmtId="38" fontId="3" fillId="3" borderId="41" xfId="1" applyFont="1" applyFill="1" applyBorder="1" applyAlignment="1">
      <alignment vertical="center" shrinkToFit="1"/>
    </xf>
    <xf numFmtId="56" fontId="3" fillId="3" borderId="12" xfId="0" applyNumberFormat="1" applyFont="1" applyFill="1" applyBorder="1" applyAlignment="1">
      <alignment horizontal="left" vertical="center" indent="5"/>
    </xf>
    <xf numFmtId="0" fontId="3" fillId="3" borderId="12" xfId="0" applyFont="1" applyFill="1" applyBorder="1" applyAlignment="1">
      <alignment horizontal="left" vertical="center" indent="5"/>
    </xf>
    <xf numFmtId="0" fontId="3" fillId="3" borderId="41" xfId="0" applyFont="1" applyFill="1" applyBorder="1" applyAlignment="1">
      <alignment horizontal="left" vertical="center" indent="5"/>
    </xf>
    <xf numFmtId="0" fontId="3" fillId="0" borderId="12" xfId="0" applyFont="1" applyFill="1" applyBorder="1" applyAlignment="1">
      <alignment horizontal="left" vertical="center" indent="5"/>
    </xf>
    <xf numFmtId="38" fontId="3" fillId="0" borderId="13" xfId="1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38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58" fontId="3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38" fontId="3" fillId="3" borderId="21" xfId="1" applyFont="1" applyFill="1" applyBorder="1" applyAlignment="1">
      <alignment vertical="center" shrinkToFit="1"/>
    </xf>
    <xf numFmtId="38" fontId="3" fillId="3" borderId="22" xfId="1" applyFont="1" applyFill="1" applyBorder="1" applyAlignment="1">
      <alignment vertical="center" shrinkToFit="1"/>
    </xf>
    <xf numFmtId="38" fontId="3" fillId="3" borderId="39" xfId="1" applyFont="1" applyFill="1" applyBorder="1" applyAlignment="1">
      <alignment vertical="center" shrinkToFit="1"/>
    </xf>
    <xf numFmtId="38" fontId="3" fillId="3" borderId="23" xfId="1" applyFont="1" applyFill="1" applyBorder="1" applyAlignment="1">
      <alignment vertical="center" shrinkToFit="1"/>
    </xf>
    <xf numFmtId="38" fontId="3" fillId="3" borderId="14" xfId="1" applyFont="1" applyFill="1" applyBorder="1" applyAlignment="1">
      <alignment vertical="center" shrinkToFit="1"/>
    </xf>
    <xf numFmtId="38" fontId="3" fillId="3" borderId="40" xfId="1" applyFont="1" applyFill="1" applyBorder="1" applyAlignment="1">
      <alignment vertical="center" shrinkToFit="1"/>
    </xf>
    <xf numFmtId="38" fontId="3" fillId="3" borderId="24" xfId="1" applyFont="1" applyFill="1" applyBorder="1" applyAlignment="1">
      <alignment vertical="center" shrinkToFit="1"/>
    </xf>
    <xf numFmtId="38" fontId="3" fillId="3" borderId="25" xfId="1" applyFont="1" applyFill="1" applyBorder="1" applyAlignment="1">
      <alignment vertical="center" shrinkToFit="1"/>
    </xf>
    <xf numFmtId="38" fontId="3" fillId="3" borderId="50" xfId="1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38" xfId="0" applyFont="1" applyFill="1" applyBorder="1" applyAlignment="1">
      <alignment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 shrinkToFit="1"/>
    </xf>
    <xf numFmtId="0" fontId="3" fillId="0" borderId="8" xfId="0" applyFont="1" applyFill="1" applyBorder="1" applyAlignment="1">
      <alignment vertical="center" wrapText="1" shrinkToFit="1"/>
    </xf>
    <xf numFmtId="0" fontId="3" fillId="0" borderId="9" xfId="0" applyFont="1" applyFill="1" applyBorder="1" applyAlignment="1">
      <alignment vertical="center" wrapText="1" shrinkToFit="1"/>
    </xf>
    <xf numFmtId="38" fontId="3" fillId="3" borderId="45" xfId="1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29</xdr:row>
      <xdr:rowOff>47625</xdr:rowOff>
    </xdr:from>
    <xdr:to>
      <xdr:col>18</xdr:col>
      <xdr:colOff>0</xdr:colOff>
      <xdr:row>44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81504C5-AE8D-4DE9-807F-41940B635968}"/>
            </a:ext>
          </a:extLst>
        </xdr:cNvPr>
        <xdr:cNvSpPr txBox="1"/>
      </xdr:nvSpPr>
      <xdr:spPr>
        <a:xfrm>
          <a:off x="419100" y="8486775"/>
          <a:ext cx="12134850" cy="2381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１．申請：提出書類　①　助成金交付申請書　様式第１号　　②　本紙　様式第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号　　③ 過去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年以内に造成した類似商品の概要が分かるもの（最も実績があった年度のもの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点）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 　　　　　　　　　　　　　↓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２．助成金交付決定通知　様式第３号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↓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３．広告掲載前に広告原稿を提出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↓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４．月次報告：出発日翌月４日までに送客実績を報告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↓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５．実績報告：提出書類　①　助成金実績報告書　様式第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号　　②　本紙　様式第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号　　③　広告代理店等から旅行会社への請求書写し等　　④　成果物（当該商品が広告掲載された新聞）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29</xdr:row>
      <xdr:rowOff>47625</xdr:rowOff>
    </xdr:from>
    <xdr:to>
      <xdr:col>18</xdr:col>
      <xdr:colOff>0</xdr:colOff>
      <xdr:row>44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1328797-EED7-4CE8-97A4-1CA648E8176A}"/>
            </a:ext>
          </a:extLst>
        </xdr:cNvPr>
        <xdr:cNvSpPr txBox="1"/>
      </xdr:nvSpPr>
      <xdr:spPr>
        <a:xfrm>
          <a:off x="419100" y="8324850"/>
          <a:ext cx="11677650" cy="2381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１．申請：提出書類　①　助成金交付申請書　様式第１号　　②　本紙　様式第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号　　③ 過去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年以内に造成した類似商品の概要が分かるもの（最も実績があった年度のもの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点）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 　　　　　　　　　　　　　↓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２．助成金交付決定通知　様式第３号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↓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３．広告掲載前に広告原稿を提出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↓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４．月次報告：出発日翌月４日までに送客実績を報告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↓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５．実績報告：提出書類　①　助成金実績報告書　様式第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号　　②　本紙　様式第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号　　③　広告代理店等から旅行会社への請求書写し等　　④　成果物（当該商品が広告掲載された新聞）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C10EE-0999-4072-AB63-DF8E5A90AD8F}">
  <sheetPr>
    <pageSetUpPr fitToPage="1"/>
  </sheetPr>
  <dimension ref="B2:Z28"/>
  <sheetViews>
    <sheetView tabSelected="1" view="pageBreakPreview" zoomScaleNormal="100" zoomScaleSheetLayoutView="100" workbookViewId="0">
      <selection activeCell="I17" sqref="I17:I25"/>
    </sheetView>
  </sheetViews>
  <sheetFormatPr defaultColWidth="9" defaultRowHeight="11" x14ac:dyDescent="0.55000000000000004"/>
  <cols>
    <col min="1" max="2" width="2.58203125" style="1" customWidth="1"/>
    <col min="3" max="3" width="14.08203125" style="1" customWidth="1"/>
    <col min="4" max="6" width="8.58203125" style="1" customWidth="1"/>
    <col min="7" max="7" width="25.58203125" style="1" bestFit="1" customWidth="1"/>
    <col min="8" max="8" width="8.58203125" style="1" customWidth="1"/>
    <col min="9" max="9" width="10.58203125" style="1" customWidth="1"/>
    <col min="10" max="13" width="5.58203125" style="1" customWidth="1"/>
    <col min="14" max="14" width="8.58203125" style="1" customWidth="1"/>
    <col min="15" max="15" width="11.58203125" style="1" customWidth="1"/>
    <col min="16" max="19" width="8.58203125" style="1" customWidth="1"/>
    <col min="20" max="20" width="11.58203125" style="1" customWidth="1"/>
    <col min="21" max="23" width="8.58203125" style="1" customWidth="1"/>
    <col min="24" max="25" width="6.58203125" style="1" customWidth="1"/>
    <col min="26" max="26" width="4.58203125" style="1" customWidth="1"/>
    <col min="27" max="16384" width="9" style="1"/>
  </cols>
  <sheetData>
    <row r="2" spans="2:26" ht="18" x14ac:dyDescent="0.55000000000000004">
      <c r="B2" s="61" t="s">
        <v>59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9" t="s">
        <v>51</v>
      </c>
      <c r="Y2" s="69"/>
      <c r="Z2" s="2"/>
    </row>
    <row r="3" spans="2:26" ht="15.75" customHeight="1" x14ac:dyDescent="0.55000000000000004"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X3" s="69" t="s">
        <v>50</v>
      </c>
      <c r="Y3" s="69"/>
      <c r="Z3" s="4"/>
    </row>
    <row r="4" spans="2:26" ht="18.75" customHeight="1" x14ac:dyDescent="0.55000000000000004">
      <c r="B4" s="98" t="s">
        <v>37</v>
      </c>
      <c r="C4" s="98"/>
      <c r="D4" s="98"/>
      <c r="E4" s="98"/>
      <c r="F4" s="98"/>
      <c r="G4" s="70" t="s">
        <v>38</v>
      </c>
      <c r="H4" s="71"/>
      <c r="I4" s="71"/>
      <c r="J4" s="72"/>
      <c r="K4" s="70" t="s">
        <v>42</v>
      </c>
      <c r="L4" s="71"/>
      <c r="M4" s="72"/>
      <c r="N4" s="70" t="s">
        <v>39</v>
      </c>
      <c r="O4" s="71"/>
      <c r="P4" s="71"/>
      <c r="Q4" s="71"/>
      <c r="R4" s="72"/>
      <c r="S4" s="71" t="s">
        <v>58</v>
      </c>
      <c r="T4" s="72"/>
      <c r="U4" s="70" t="s">
        <v>40</v>
      </c>
      <c r="V4" s="71"/>
      <c r="W4" s="71"/>
      <c r="X4" s="71"/>
      <c r="Y4" s="72"/>
      <c r="Z4" s="4"/>
    </row>
    <row r="5" spans="2:26" ht="27" customHeight="1" x14ac:dyDescent="0.55000000000000004">
      <c r="B5" s="87" t="s">
        <v>36</v>
      </c>
      <c r="C5" s="87"/>
      <c r="D5" s="87"/>
      <c r="E5" s="87"/>
      <c r="F5" s="87"/>
      <c r="G5" s="73" t="s">
        <v>60</v>
      </c>
      <c r="H5" s="74"/>
      <c r="I5" s="74"/>
      <c r="J5" s="75"/>
      <c r="K5" s="73"/>
      <c r="L5" s="74"/>
      <c r="M5" s="75"/>
      <c r="N5" s="73" t="s">
        <v>41</v>
      </c>
      <c r="O5" s="74"/>
      <c r="P5" s="74"/>
      <c r="Q5" s="74"/>
      <c r="R5" s="75"/>
      <c r="S5" s="74"/>
      <c r="T5" s="75"/>
      <c r="U5" s="73"/>
      <c r="V5" s="74"/>
      <c r="W5" s="74"/>
      <c r="X5" s="74"/>
      <c r="Y5" s="75"/>
      <c r="Z5" s="4"/>
    </row>
    <row r="6" spans="2:26" ht="12" customHeight="1" thickBot="1" x14ac:dyDescent="0.6">
      <c r="B6" s="5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Z6" s="2"/>
    </row>
    <row r="7" spans="2:26" ht="46.5" customHeight="1" thickBot="1" x14ac:dyDescent="0.6">
      <c r="B7" s="6" t="s">
        <v>3</v>
      </c>
      <c r="C7" s="7" t="s">
        <v>0</v>
      </c>
      <c r="D7" s="7" t="s">
        <v>8</v>
      </c>
      <c r="E7" s="7" t="s">
        <v>9</v>
      </c>
      <c r="F7" s="8" t="s">
        <v>25</v>
      </c>
      <c r="G7" s="7" t="s">
        <v>4</v>
      </c>
      <c r="H7" s="7" t="s">
        <v>5</v>
      </c>
      <c r="I7" s="12" t="s">
        <v>29</v>
      </c>
      <c r="J7" s="34" t="s">
        <v>13</v>
      </c>
      <c r="K7" s="35" t="s">
        <v>10</v>
      </c>
      <c r="L7" s="35" t="s">
        <v>11</v>
      </c>
      <c r="M7" s="36" t="s">
        <v>12</v>
      </c>
      <c r="N7" s="10" t="s">
        <v>16</v>
      </c>
      <c r="O7" s="33" t="s">
        <v>17</v>
      </c>
      <c r="P7" s="13" t="s">
        <v>43</v>
      </c>
      <c r="Q7" s="14" t="s">
        <v>44</v>
      </c>
      <c r="R7" s="14" t="s">
        <v>45</v>
      </c>
      <c r="S7" s="11" t="s">
        <v>7</v>
      </c>
      <c r="T7" s="9" t="s">
        <v>18</v>
      </c>
      <c r="U7" s="37" t="s">
        <v>30</v>
      </c>
      <c r="V7" s="14" t="s">
        <v>44</v>
      </c>
      <c r="W7" s="14" t="s">
        <v>45</v>
      </c>
      <c r="X7" s="76" t="s">
        <v>14</v>
      </c>
      <c r="Y7" s="77"/>
    </row>
    <row r="8" spans="2:26" ht="24" customHeight="1" x14ac:dyDescent="0.55000000000000004">
      <c r="B8" s="92" t="s">
        <v>1</v>
      </c>
      <c r="C8" s="95" t="s">
        <v>28</v>
      </c>
      <c r="D8" s="64" t="s">
        <v>26</v>
      </c>
      <c r="E8" s="64" t="s">
        <v>27</v>
      </c>
      <c r="F8" s="67" t="s">
        <v>31</v>
      </c>
      <c r="G8" s="63" t="s">
        <v>35</v>
      </c>
      <c r="H8" s="66" t="s">
        <v>32</v>
      </c>
      <c r="I8" s="88" t="s">
        <v>34</v>
      </c>
      <c r="J8" s="78">
        <v>500</v>
      </c>
      <c r="K8" s="81">
        <v>40</v>
      </c>
      <c r="L8" s="81">
        <v>400</v>
      </c>
      <c r="M8" s="84">
        <v>500</v>
      </c>
      <c r="N8" s="15" t="s">
        <v>6</v>
      </c>
      <c r="O8" s="16" t="s">
        <v>15</v>
      </c>
      <c r="P8" s="17">
        <v>2000000</v>
      </c>
      <c r="Q8" s="40">
        <v>1</v>
      </c>
      <c r="R8" s="18">
        <f>P8*Q8</f>
        <v>2000000</v>
      </c>
      <c r="S8" s="19">
        <v>44479</v>
      </c>
      <c r="T8" s="20" t="s">
        <v>19</v>
      </c>
      <c r="U8" s="38">
        <v>2000000</v>
      </c>
      <c r="V8" s="40">
        <f>1/6</f>
        <v>0.16666666666666666</v>
      </c>
      <c r="W8" s="18">
        <f t="shared" ref="W8:W12" si="0">U8*V8</f>
        <v>333333.33333333331</v>
      </c>
      <c r="X8" s="45" t="s">
        <v>46</v>
      </c>
      <c r="Y8" s="48">
        <v>50</v>
      </c>
    </row>
    <row r="9" spans="2:26" ht="24" customHeight="1" x14ac:dyDescent="0.55000000000000004">
      <c r="B9" s="92"/>
      <c r="C9" s="95"/>
      <c r="D9" s="64"/>
      <c r="E9" s="64"/>
      <c r="F9" s="67"/>
      <c r="G9" s="64"/>
      <c r="H9" s="67"/>
      <c r="I9" s="89"/>
      <c r="J9" s="79"/>
      <c r="K9" s="82"/>
      <c r="L9" s="82"/>
      <c r="M9" s="85"/>
      <c r="N9" s="21" t="s">
        <v>33</v>
      </c>
      <c r="O9" s="22" t="s">
        <v>20</v>
      </c>
      <c r="P9" s="23">
        <v>1500000</v>
      </c>
      <c r="Q9" s="41">
        <v>0.5</v>
      </c>
      <c r="R9" s="24">
        <f t="shared" ref="R9:R12" si="1">P9*Q9</f>
        <v>750000</v>
      </c>
      <c r="S9" s="25">
        <v>44489</v>
      </c>
      <c r="T9" s="26" t="s">
        <v>21</v>
      </c>
      <c r="U9" s="39">
        <v>1500000</v>
      </c>
      <c r="V9" s="41">
        <f>1/1</f>
        <v>1</v>
      </c>
      <c r="W9" s="24">
        <f t="shared" si="0"/>
        <v>1500000</v>
      </c>
      <c r="X9" s="46" t="s">
        <v>47</v>
      </c>
      <c r="Y9" s="49">
        <v>50</v>
      </c>
    </row>
    <row r="10" spans="2:26" ht="24" customHeight="1" x14ac:dyDescent="0.55000000000000004">
      <c r="B10" s="92"/>
      <c r="C10" s="95"/>
      <c r="D10" s="64"/>
      <c r="E10" s="64"/>
      <c r="F10" s="67"/>
      <c r="G10" s="64"/>
      <c r="H10" s="67"/>
      <c r="I10" s="89"/>
      <c r="J10" s="79"/>
      <c r="K10" s="82"/>
      <c r="L10" s="82"/>
      <c r="M10" s="85"/>
      <c r="N10" s="21" t="s">
        <v>33</v>
      </c>
      <c r="O10" s="22" t="s">
        <v>15</v>
      </c>
      <c r="P10" s="23">
        <v>2000000</v>
      </c>
      <c r="Q10" s="41">
        <v>0.5</v>
      </c>
      <c r="R10" s="24">
        <f t="shared" si="1"/>
        <v>1000000</v>
      </c>
      <c r="S10" s="25">
        <v>44520</v>
      </c>
      <c r="T10" s="26" t="s">
        <v>22</v>
      </c>
      <c r="U10" s="39">
        <v>2500000</v>
      </c>
      <c r="V10" s="41">
        <f>1/3</f>
        <v>0.33333333333333331</v>
      </c>
      <c r="W10" s="24">
        <f t="shared" si="0"/>
        <v>833333.33333333326</v>
      </c>
      <c r="X10" s="46" t="s">
        <v>48</v>
      </c>
      <c r="Y10" s="49">
        <v>200</v>
      </c>
    </row>
    <row r="11" spans="2:26" ht="24" customHeight="1" x14ac:dyDescent="0.55000000000000004">
      <c r="B11" s="92"/>
      <c r="C11" s="95"/>
      <c r="D11" s="64"/>
      <c r="E11" s="64"/>
      <c r="F11" s="67"/>
      <c r="G11" s="64"/>
      <c r="H11" s="67"/>
      <c r="I11" s="89"/>
      <c r="J11" s="79"/>
      <c r="K11" s="82"/>
      <c r="L11" s="82"/>
      <c r="M11" s="85"/>
      <c r="N11" s="21" t="s">
        <v>53</v>
      </c>
      <c r="O11" s="22" t="s">
        <v>15</v>
      </c>
      <c r="P11" s="23">
        <v>2500000</v>
      </c>
      <c r="Q11" s="41">
        <v>0.25</v>
      </c>
      <c r="R11" s="24">
        <f t="shared" si="1"/>
        <v>625000</v>
      </c>
      <c r="S11" s="25">
        <v>44530</v>
      </c>
      <c r="T11" s="26" t="s">
        <v>19</v>
      </c>
      <c r="U11" s="39">
        <v>2500000</v>
      </c>
      <c r="V11" s="41">
        <f>1/6</f>
        <v>0.16666666666666666</v>
      </c>
      <c r="W11" s="24">
        <f t="shared" si="0"/>
        <v>416666.66666666663</v>
      </c>
      <c r="X11" s="46" t="s">
        <v>52</v>
      </c>
      <c r="Y11" s="49">
        <v>200</v>
      </c>
    </row>
    <row r="12" spans="2:26" ht="24" customHeight="1" x14ac:dyDescent="0.55000000000000004">
      <c r="B12" s="92"/>
      <c r="C12" s="95"/>
      <c r="D12" s="64"/>
      <c r="E12" s="64"/>
      <c r="F12" s="67"/>
      <c r="G12" s="64"/>
      <c r="H12" s="67"/>
      <c r="I12" s="89"/>
      <c r="J12" s="79"/>
      <c r="K12" s="82"/>
      <c r="L12" s="82"/>
      <c r="M12" s="85"/>
      <c r="N12" s="21" t="s">
        <v>53</v>
      </c>
      <c r="O12" s="22" t="s">
        <v>23</v>
      </c>
      <c r="P12" s="23">
        <v>2500000</v>
      </c>
      <c r="Q12" s="41">
        <v>0.25</v>
      </c>
      <c r="R12" s="24">
        <f t="shared" si="1"/>
        <v>625000</v>
      </c>
      <c r="S12" s="25">
        <v>44537</v>
      </c>
      <c r="T12" s="26" t="s">
        <v>24</v>
      </c>
      <c r="U12" s="39">
        <v>2500000</v>
      </c>
      <c r="V12" s="41">
        <f>1/6</f>
        <v>0.16666666666666666</v>
      </c>
      <c r="W12" s="24">
        <f t="shared" si="0"/>
        <v>416666.66666666663</v>
      </c>
      <c r="X12" s="46"/>
      <c r="Y12" s="49"/>
    </row>
    <row r="13" spans="2:26" ht="24" customHeight="1" x14ac:dyDescent="0.55000000000000004">
      <c r="B13" s="92"/>
      <c r="C13" s="95"/>
      <c r="D13" s="64"/>
      <c r="E13" s="64"/>
      <c r="F13" s="67"/>
      <c r="G13" s="64"/>
      <c r="H13" s="67"/>
      <c r="I13" s="89"/>
      <c r="J13" s="79"/>
      <c r="K13" s="82"/>
      <c r="L13" s="82"/>
      <c r="M13" s="85"/>
      <c r="N13" s="21"/>
      <c r="O13" s="22"/>
      <c r="P13" s="23"/>
      <c r="Q13" s="41"/>
      <c r="R13" s="24"/>
      <c r="S13" s="28"/>
      <c r="T13" s="27"/>
      <c r="U13" s="39"/>
      <c r="V13" s="41"/>
      <c r="W13" s="24"/>
      <c r="X13" s="46"/>
      <c r="Y13" s="49"/>
    </row>
    <row r="14" spans="2:26" ht="24" customHeight="1" thickBot="1" x14ac:dyDescent="0.6">
      <c r="B14" s="92"/>
      <c r="C14" s="95"/>
      <c r="D14" s="64"/>
      <c r="E14" s="64"/>
      <c r="F14" s="67"/>
      <c r="G14" s="64"/>
      <c r="H14" s="67"/>
      <c r="I14" s="89"/>
      <c r="J14" s="79"/>
      <c r="K14" s="82"/>
      <c r="L14" s="82"/>
      <c r="M14" s="85"/>
      <c r="N14" s="29"/>
      <c r="O14" s="30"/>
      <c r="P14" s="31"/>
      <c r="Q14" s="42"/>
      <c r="R14" s="32"/>
      <c r="S14" s="28"/>
      <c r="T14" s="27"/>
      <c r="U14" s="39"/>
      <c r="V14" s="41"/>
      <c r="W14" s="24"/>
      <c r="X14" s="46"/>
      <c r="Y14" s="49"/>
    </row>
    <row r="15" spans="2:26" ht="24" customHeight="1" thickBot="1" x14ac:dyDescent="0.6">
      <c r="B15" s="92"/>
      <c r="C15" s="95"/>
      <c r="D15" s="64"/>
      <c r="E15" s="64"/>
      <c r="F15" s="67"/>
      <c r="G15" s="64"/>
      <c r="H15" s="67"/>
      <c r="I15" s="89"/>
      <c r="J15" s="79"/>
      <c r="K15" s="82"/>
      <c r="L15" s="82"/>
      <c r="M15" s="97"/>
      <c r="N15" s="56" t="s">
        <v>54</v>
      </c>
      <c r="O15" s="52"/>
      <c r="P15" s="55"/>
      <c r="Q15" s="54"/>
      <c r="R15" s="55">
        <f>SUM(R8:R14)</f>
        <v>5000000</v>
      </c>
      <c r="S15" s="56" t="s">
        <v>54</v>
      </c>
      <c r="T15" s="52"/>
      <c r="U15" s="55"/>
      <c r="V15" s="54"/>
      <c r="W15" s="55">
        <f>SUM(W8:W14)</f>
        <v>3499999.9999999995</v>
      </c>
      <c r="X15" s="46"/>
      <c r="Y15" s="49"/>
    </row>
    <row r="16" spans="2:26" ht="24" customHeight="1" thickBot="1" x14ac:dyDescent="0.6">
      <c r="B16" s="92"/>
      <c r="C16" s="95"/>
      <c r="D16" s="64"/>
      <c r="E16" s="64"/>
      <c r="F16" s="67"/>
      <c r="G16" s="64"/>
      <c r="H16" s="67"/>
      <c r="I16" s="89"/>
      <c r="J16" s="79"/>
      <c r="K16" s="82"/>
      <c r="L16" s="82"/>
      <c r="M16" s="97"/>
      <c r="N16" s="57" t="s">
        <v>55</v>
      </c>
      <c r="O16" s="58"/>
      <c r="P16" s="58"/>
      <c r="Q16" s="58"/>
      <c r="R16" s="43">
        <v>2000000</v>
      </c>
      <c r="S16" s="57" t="s">
        <v>55</v>
      </c>
      <c r="T16" s="58"/>
      <c r="U16" s="58"/>
      <c r="V16" s="58"/>
      <c r="W16" s="43">
        <f>W15/2</f>
        <v>1749999.9999999998</v>
      </c>
      <c r="X16" s="44" t="s">
        <v>49</v>
      </c>
      <c r="Y16" s="47">
        <f>SUM(Y8:Y15)</f>
        <v>500</v>
      </c>
    </row>
    <row r="17" spans="2:25" ht="24" customHeight="1" x14ac:dyDescent="0.55000000000000004">
      <c r="B17" s="91" t="s">
        <v>2</v>
      </c>
      <c r="C17" s="94" t="s">
        <v>28</v>
      </c>
      <c r="D17" s="63" t="s">
        <v>26</v>
      </c>
      <c r="E17" s="63" t="s">
        <v>27</v>
      </c>
      <c r="F17" s="66" t="s">
        <v>31</v>
      </c>
      <c r="G17" s="63" t="s">
        <v>35</v>
      </c>
      <c r="H17" s="66" t="s">
        <v>32</v>
      </c>
      <c r="I17" s="88" t="s">
        <v>34</v>
      </c>
      <c r="J17" s="78">
        <v>500</v>
      </c>
      <c r="K17" s="81">
        <v>40</v>
      </c>
      <c r="L17" s="81">
        <v>400</v>
      </c>
      <c r="M17" s="84">
        <v>500</v>
      </c>
      <c r="N17" s="15" t="s">
        <v>6</v>
      </c>
      <c r="O17" s="16" t="s">
        <v>15</v>
      </c>
      <c r="P17" s="17">
        <v>2000000</v>
      </c>
      <c r="Q17" s="40">
        <v>1</v>
      </c>
      <c r="R17" s="18">
        <f>P17*Q17</f>
        <v>2000000</v>
      </c>
      <c r="S17" s="19">
        <v>44479</v>
      </c>
      <c r="T17" s="20" t="s">
        <v>19</v>
      </c>
      <c r="U17" s="38">
        <v>2000000</v>
      </c>
      <c r="V17" s="40">
        <f>1/6</f>
        <v>0.16666666666666666</v>
      </c>
      <c r="W17" s="18">
        <f t="shared" ref="W17:W21" si="2">U17*V17</f>
        <v>333333.33333333331</v>
      </c>
      <c r="X17" s="45" t="s">
        <v>46</v>
      </c>
      <c r="Y17" s="48">
        <v>50</v>
      </c>
    </row>
    <row r="18" spans="2:25" ht="24" customHeight="1" x14ac:dyDescent="0.55000000000000004">
      <c r="B18" s="92"/>
      <c r="C18" s="95"/>
      <c r="D18" s="64"/>
      <c r="E18" s="64"/>
      <c r="F18" s="67"/>
      <c r="G18" s="64"/>
      <c r="H18" s="67"/>
      <c r="I18" s="89"/>
      <c r="J18" s="79"/>
      <c r="K18" s="82"/>
      <c r="L18" s="82"/>
      <c r="M18" s="85"/>
      <c r="N18" s="21" t="s">
        <v>33</v>
      </c>
      <c r="O18" s="22" t="s">
        <v>20</v>
      </c>
      <c r="P18" s="23">
        <v>1500000</v>
      </c>
      <c r="Q18" s="41">
        <v>0.5</v>
      </c>
      <c r="R18" s="24">
        <f t="shared" ref="R18:R21" si="3">P18*Q18</f>
        <v>750000</v>
      </c>
      <c r="S18" s="25">
        <v>44489</v>
      </c>
      <c r="T18" s="26" t="s">
        <v>21</v>
      </c>
      <c r="U18" s="39">
        <v>1500000</v>
      </c>
      <c r="V18" s="41">
        <f>1/1</f>
        <v>1</v>
      </c>
      <c r="W18" s="24">
        <f t="shared" si="2"/>
        <v>1500000</v>
      </c>
      <c r="X18" s="46" t="s">
        <v>47</v>
      </c>
      <c r="Y18" s="49">
        <v>50</v>
      </c>
    </row>
    <row r="19" spans="2:25" ht="24" customHeight="1" x14ac:dyDescent="0.55000000000000004">
      <c r="B19" s="92"/>
      <c r="C19" s="95"/>
      <c r="D19" s="64"/>
      <c r="E19" s="64"/>
      <c r="F19" s="67"/>
      <c r="G19" s="64"/>
      <c r="H19" s="67"/>
      <c r="I19" s="89"/>
      <c r="J19" s="79"/>
      <c r="K19" s="82"/>
      <c r="L19" s="82"/>
      <c r="M19" s="85"/>
      <c r="N19" s="21" t="s">
        <v>33</v>
      </c>
      <c r="O19" s="22" t="s">
        <v>15</v>
      </c>
      <c r="P19" s="23">
        <v>2000000</v>
      </c>
      <c r="Q19" s="41">
        <v>0.5</v>
      </c>
      <c r="R19" s="24">
        <f t="shared" si="3"/>
        <v>1000000</v>
      </c>
      <c r="S19" s="25">
        <v>44520</v>
      </c>
      <c r="T19" s="26" t="s">
        <v>22</v>
      </c>
      <c r="U19" s="39">
        <v>2500000</v>
      </c>
      <c r="V19" s="41">
        <f>1/3</f>
        <v>0.33333333333333331</v>
      </c>
      <c r="W19" s="24">
        <f t="shared" si="2"/>
        <v>833333.33333333326</v>
      </c>
      <c r="X19" s="46" t="s">
        <v>48</v>
      </c>
      <c r="Y19" s="49">
        <v>200</v>
      </c>
    </row>
    <row r="20" spans="2:25" ht="24" customHeight="1" x14ac:dyDescent="0.55000000000000004">
      <c r="B20" s="92"/>
      <c r="C20" s="95"/>
      <c r="D20" s="64"/>
      <c r="E20" s="64"/>
      <c r="F20" s="67"/>
      <c r="G20" s="64"/>
      <c r="H20" s="67"/>
      <c r="I20" s="89"/>
      <c r="J20" s="79"/>
      <c r="K20" s="82"/>
      <c r="L20" s="82"/>
      <c r="M20" s="85"/>
      <c r="N20" s="21" t="s">
        <v>53</v>
      </c>
      <c r="O20" s="22" t="s">
        <v>15</v>
      </c>
      <c r="P20" s="23">
        <v>2500000</v>
      </c>
      <c r="Q20" s="41">
        <v>0.25</v>
      </c>
      <c r="R20" s="24">
        <f t="shared" si="3"/>
        <v>625000</v>
      </c>
      <c r="S20" s="25">
        <v>44530</v>
      </c>
      <c r="T20" s="26" t="s">
        <v>19</v>
      </c>
      <c r="U20" s="39">
        <v>2500000</v>
      </c>
      <c r="V20" s="41">
        <f>1/6</f>
        <v>0.16666666666666666</v>
      </c>
      <c r="W20" s="24">
        <f t="shared" si="2"/>
        <v>416666.66666666663</v>
      </c>
      <c r="X20" s="46" t="s">
        <v>52</v>
      </c>
      <c r="Y20" s="49">
        <v>200</v>
      </c>
    </row>
    <row r="21" spans="2:25" ht="24" customHeight="1" x14ac:dyDescent="0.55000000000000004">
      <c r="B21" s="92"/>
      <c r="C21" s="95"/>
      <c r="D21" s="64"/>
      <c r="E21" s="64"/>
      <c r="F21" s="67"/>
      <c r="G21" s="64"/>
      <c r="H21" s="67"/>
      <c r="I21" s="89"/>
      <c r="J21" s="79"/>
      <c r="K21" s="82"/>
      <c r="L21" s="82"/>
      <c r="M21" s="85"/>
      <c r="N21" s="21" t="s">
        <v>53</v>
      </c>
      <c r="O21" s="22" t="s">
        <v>23</v>
      </c>
      <c r="P21" s="23">
        <v>2500000</v>
      </c>
      <c r="Q21" s="41">
        <v>0.25</v>
      </c>
      <c r="R21" s="24">
        <f t="shared" si="3"/>
        <v>625000</v>
      </c>
      <c r="S21" s="25">
        <v>44537</v>
      </c>
      <c r="T21" s="26" t="s">
        <v>24</v>
      </c>
      <c r="U21" s="39">
        <v>2500000</v>
      </c>
      <c r="V21" s="41">
        <f>1/6</f>
        <v>0.16666666666666666</v>
      </c>
      <c r="W21" s="24">
        <f t="shared" si="2"/>
        <v>416666.66666666663</v>
      </c>
      <c r="X21" s="46"/>
      <c r="Y21" s="49"/>
    </row>
    <row r="22" spans="2:25" ht="24" customHeight="1" x14ac:dyDescent="0.55000000000000004">
      <c r="B22" s="92"/>
      <c r="C22" s="95"/>
      <c r="D22" s="64"/>
      <c r="E22" s="64"/>
      <c r="F22" s="67"/>
      <c r="G22" s="64"/>
      <c r="H22" s="67"/>
      <c r="I22" s="89"/>
      <c r="J22" s="79"/>
      <c r="K22" s="82"/>
      <c r="L22" s="82"/>
      <c r="M22" s="85"/>
      <c r="N22" s="21"/>
      <c r="O22" s="22"/>
      <c r="P22" s="23"/>
      <c r="Q22" s="41"/>
      <c r="R22" s="24"/>
      <c r="S22" s="28"/>
      <c r="T22" s="27"/>
      <c r="U22" s="39"/>
      <c r="V22" s="41"/>
      <c r="W22" s="24"/>
      <c r="X22" s="46"/>
      <c r="Y22" s="49"/>
    </row>
    <row r="23" spans="2:25" ht="24" customHeight="1" thickBot="1" x14ac:dyDescent="0.6">
      <c r="B23" s="92"/>
      <c r="C23" s="95"/>
      <c r="D23" s="64"/>
      <c r="E23" s="64"/>
      <c r="F23" s="67"/>
      <c r="G23" s="64"/>
      <c r="H23" s="67"/>
      <c r="I23" s="89"/>
      <c r="J23" s="79"/>
      <c r="K23" s="82"/>
      <c r="L23" s="82"/>
      <c r="M23" s="85"/>
      <c r="N23" s="21"/>
      <c r="O23" s="22"/>
      <c r="P23" s="23"/>
      <c r="Q23" s="41"/>
      <c r="R23" s="24"/>
      <c r="S23" s="28"/>
      <c r="T23" s="27"/>
      <c r="U23" s="39"/>
      <c r="V23" s="41"/>
      <c r="W23" s="24"/>
      <c r="X23" s="46"/>
      <c r="Y23" s="49"/>
    </row>
    <row r="24" spans="2:25" ht="24" customHeight="1" thickBot="1" x14ac:dyDescent="0.6">
      <c r="B24" s="92"/>
      <c r="C24" s="95"/>
      <c r="D24" s="64"/>
      <c r="E24" s="64"/>
      <c r="F24" s="67"/>
      <c r="G24" s="64"/>
      <c r="H24" s="67"/>
      <c r="I24" s="89"/>
      <c r="J24" s="79"/>
      <c r="K24" s="82"/>
      <c r="L24" s="82"/>
      <c r="M24" s="85"/>
      <c r="N24" s="56" t="s">
        <v>54</v>
      </c>
      <c r="O24" s="52"/>
      <c r="P24" s="55"/>
      <c r="Q24" s="54"/>
      <c r="R24" s="55">
        <f>SUM(R17:R23)</f>
        <v>5000000</v>
      </c>
      <c r="S24" s="56" t="s">
        <v>54</v>
      </c>
      <c r="T24" s="52"/>
      <c r="U24" s="55"/>
      <c r="V24" s="54"/>
      <c r="W24" s="55">
        <f>SUM(W17:W23)</f>
        <v>3499999.9999999995</v>
      </c>
      <c r="X24" s="46"/>
      <c r="Y24" s="49"/>
    </row>
    <row r="25" spans="2:25" ht="24" customHeight="1" thickBot="1" x14ac:dyDescent="0.6">
      <c r="B25" s="93"/>
      <c r="C25" s="96"/>
      <c r="D25" s="65"/>
      <c r="E25" s="65"/>
      <c r="F25" s="68"/>
      <c r="G25" s="65"/>
      <c r="H25" s="68"/>
      <c r="I25" s="90"/>
      <c r="J25" s="80"/>
      <c r="K25" s="83"/>
      <c r="L25" s="83"/>
      <c r="M25" s="86"/>
      <c r="N25" s="57" t="s">
        <v>55</v>
      </c>
      <c r="O25" s="58"/>
      <c r="P25" s="58"/>
      <c r="Q25" s="58"/>
      <c r="R25" s="43">
        <v>2000000</v>
      </c>
      <c r="S25" s="57" t="s">
        <v>55</v>
      </c>
      <c r="T25" s="58"/>
      <c r="U25" s="58"/>
      <c r="V25" s="58"/>
      <c r="W25" s="43">
        <f>W24/2</f>
        <v>1749999.9999999998</v>
      </c>
      <c r="X25" s="44" t="s">
        <v>49</v>
      </c>
      <c r="Y25" s="47">
        <f>SUM(Y17:Y24)</f>
        <v>500</v>
      </c>
    </row>
    <row r="26" spans="2:25" ht="24" customHeight="1" thickBot="1" x14ac:dyDescent="0.6"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59" t="s">
        <v>56</v>
      </c>
      <c r="O26" s="50"/>
      <c r="P26" s="51"/>
      <c r="Q26" s="51"/>
      <c r="R26" s="53">
        <f>R16+R25</f>
        <v>4000000</v>
      </c>
      <c r="S26" s="59" t="s">
        <v>57</v>
      </c>
      <c r="T26" s="50"/>
      <c r="U26" s="51"/>
      <c r="V26" s="51"/>
      <c r="W26" s="60">
        <f>W16+W25</f>
        <v>3499999.9999999995</v>
      </c>
      <c r="Y26" s="3"/>
    </row>
    <row r="27" spans="2:25" ht="15.75" customHeight="1" x14ac:dyDescent="0.55000000000000004">
      <c r="D27" s="2"/>
    </row>
    <row r="28" spans="2:25" x14ac:dyDescent="0.55000000000000004">
      <c r="D28" s="2"/>
    </row>
  </sheetData>
  <mergeCells count="40">
    <mergeCell ref="M8:M16"/>
    <mergeCell ref="J8:J16"/>
    <mergeCell ref="B4:F4"/>
    <mergeCell ref="B8:B16"/>
    <mergeCell ref="C8:C16"/>
    <mergeCell ref="D8:D16"/>
    <mergeCell ref="E8:E16"/>
    <mergeCell ref="F8:F16"/>
    <mergeCell ref="J17:J25"/>
    <mergeCell ref="K17:K25"/>
    <mergeCell ref="L17:L25"/>
    <mergeCell ref="M17:M25"/>
    <mergeCell ref="B5:F5"/>
    <mergeCell ref="K8:K16"/>
    <mergeCell ref="L8:L16"/>
    <mergeCell ref="G17:G25"/>
    <mergeCell ref="H17:H25"/>
    <mergeCell ref="I17:I25"/>
    <mergeCell ref="G8:G16"/>
    <mergeCell ref="H8:H16"/>
    <mergeCell ref="I8:I16"/>
    <mergeCell ref="B17:B25"/>
    <mergeCell ref="C17:C25"/>
    <mergeCell ref="D17:D25"/>
    <mergeCell ref="B2:W2"/>
    <mergeCell ref="E17:E25"/>
    <mergeCell ref="F17:F25"/>
    <mergeCell ref="X2:Y2"/>
    <mergeCell ref="U4:Y4"/>
    <mergeCell ref="U5:Y5"/>
    <mergeCell ref="S4:T4"/>
    <mergeCell ref="S5:T5"/>
    <mergeCell ref="X3:Y3"/>
    <mergeCell ref="X7:Y7"/>
    <mergeCell ref="K4:M4"/>
    <mergeCell ref="K5:M5"/>
    <mergeCell ref="G4:J4"/>
    <mergeCell ref="G5:J5"/>
    <mergeCell ref="N4:R4"/>
    <mergeCell ref="N5:R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8" scale="8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83C93-B454-47E9-9881-AF0D7D083F47}">
  <sheetPr>
    <pageSetUpPr fitToPage="1"/>
  </sheetPr>
  <dimension ref="B2:Z28"/>
  <sheetViews>
    <sheetView view="pageBreakPreview" zoomScaleNormal="100" zoomScaleSheetLayoutView="100" workbookViewId="0">
      <selection activeCell="B2" sqref="B2:W2"/>
    </sheetView>
  </sheetViews>
  <sheetFormatPr defaultColWidth="9" defaultRowHeight="11" x14ac:dyDescent="0.55000000000000004"/>
  <cols>
    <col min="1" max="2" width="2.58203125" style="1" customWidth="1"/>
    <col min="3" max="3" width="14.08203125" style="1" customWidth="1"/>
    <col min="4" max="6" width="8.58203125" style="1" customWidth="1"/>
    <col min="7" max="7" width="25.58203125" style="1" bestFit="1" customWidth="1"/>
    <col min="8" max="8" width="8.58203125" style="1" customWidth="1"/>
    <col min="9" max="9" width="10.58203125" style="1" customWidth="1"/>
    <col min="10" max="13" width="5.58203125" style="1" customWidth="1"/>
    <col min="14" max="14" width="8.58203125" style="1" customWidth="1"/>
    <col min="15" max="15" width="11.58203125" style="1" customWidth="1"/>
    <col min="16" max="19" width="8.58203125" style="1" customWidth="1"/>
    <col min="20" max="20" width="11.58203125" style="1" customWidth="1"/>
    <col min="21" max="23" width="8.58203125" style="1" customWidth="1"/>
    <col min="24" max="25" width="6.58203125" style="1" customWidth="1"/>
    <col min="26" max="26" width="4.58203125" style="1" customWidth="1"/>
    <col min="27" max="16384" width="9" style="1"/>
  </cols>
  <sheetData>
    <row r="2" spans="2:26" ht="18" x14ac:dyDescent="0.55000000000000004">
      <c r="B2" s="61" t="s">
        <v>59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9" t="s">
        <v>51</v>
      </c>
      <c r="Y2" s="69"/>
      <c r="Z2" s="2"/>
    </row>
    <row r="3" spans="2:26" ht="15.75" customHeight="1" x14ac:dyDescent="0.55000000000000004"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X3" s="69" t="s">
        <v>50</v>
      </c>
      <c r="Y3" s="69"/>
      <c r="Z3" s="4"/>
    </row>
    <row r="4" spans="2:26" ht="18.75" customHeight="1" x14ac:dyDescent="0.55000000000000004">
      <c r="B4" s="98" t="s">
        <v>37</v>
      </c>
      <c r="C4" s="98"/>
      <c r="D4" s="98"/>
      <c r="E4" s="98"/>
      <c r="F4" s="98"/>
      <c r="G4" s="70" t="s">
        <v>38</v>
      </c>
      <c r="H4" s="71"/>
      <c r="I4" s="71"/>
      <c r="J4" s="72"/>
      <c r="K4" s="70" t="s">
        <v>42</v>
      </c>
      <c r="L4" s="71"/>
      <c r="M4" s="72"/>
      <c r="N4" s="70" t="s">
        <v>39</v>
      </c>
      <c r="O4" s="71"/>
      <c r="P4" s="71"/>
      <c r="Q4" s="71"/>
      <c r="R4" s="72"/>
      <c r="S4" s="71" t="s">
        <v>58</v>
      </c>
      <c r="T4" s="72"/>
      <c r="U4" s="70" t="s">
        <v>40</v>
      </c>
      <c r="V4" s="71"/>
      <c r="W4" s="71"/>
      <c r="X4" s="71"/>
      <c r="Y4" s="72"/>
      <c r="Z4" s="4"/>
    </row>
    <row r="5" spans="2:26" ht="27" customHeight="1" x14ac:dyDescent="0.55000000000000004">
      <c r="B5" s="87"/>
      <c r="C5" s="87"/>
      <c r="D5" s="87"/>
      <c r="E5" s="87"/>
      <c r="F5" s="87"/>
      <c r="G5" s="73"/>
      <c r="H5" s="74"/>
      <c r="I5" s="74"/>
      <c r="J5" s="75"/>
      <c r="K5" s="73"/>
      <c r="L5" s="74"/>
      <c r="M5" s="75"/>
      <c r="N5" s="73"/>
      <c r="O5" s="74"/>
      <c r="P5" s="74"/>
      <c r="Q5" s="74"/>
      <c r="R5" s="75"/>
      <c r="S5" s="74"/>
      <c r="T5" s="75"/>
      <c r="U5" s="73"/>
      <c r="V5" s="74"/>
      <c r="W5" s="74"/>
      <c r="X5" s="74"/>
      <c r="Y5" s="75"/>
      <c r="Z5" s="4"/>
    </row>
    <row r="6" spans="2:26" ht="12" customHeight="1" thickBot="1" x14ac:dyDescent="0.6">
      <c r="B6" s="5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Z6" s="2"/>
    </row>
    <row r="7" spans="2:26" ht="46.5" customHeight="1" thickBot="1" x14ac:dyDescent="0.6">
      <c r="B7" s="6" t="s">
        <v>3</v>
      </c>
      <c r="C7" s="7" t="s">
        <v>0</v>
      </c>
      <c r="D7" s="7" t="s">
        <v>8</v>
      </c>
      <c r="E7" s="7" t="s">
        <v>9</v>
      </c>
      <c r="F7" s="8" t="s">
        <v>25</v>
      </c>
      <c r="G7" s="7" t="s">
        <v>4</v>
      </c>
      <c r="H7" s="7" t="s">
        <v>5</v>
      </c>
      <c r="I7" s="12" t="s">
        <v>29</v>
      </c>
      <c r="J7" s="34" t="s">
        <v>13</v>
      </c>
      <c r="K7" s="35" t="s">
        <v>10</v>
      </c>
      <c r="L7" s="35" t="s">
        <v>11</v>
      </c>
      <c r="M7" s="36" t="s">
        <v>12</v>
      </c>
      <c r="N7" s="10" t="s">
        <v>16</v>
      </c>
      <c r="O7" s="33" t="s">
        <v>17</v>
      </c>
      <c r="P7" s="13" t="s">
        <v>43</v>
      </c>
      <c r="Q7" s="14" t="s">
        <v>44</v>
      </c>
      <c r="R7" s="14" t="s">
        <v>45</v>
      </c>
      <c r="S7" s="11" t="s">
        <v>7</v>
      </c>
      <c r="T7" s="9" t="s">
        <v>18</v>
      </c>
      <c r="U7" s="37" t="s">
        <v>30</v>
      </c>
      <c r="V7" s="14" t="s">
        <v>44</v>
      </c>
      <c r="W7" s="14" t="s">
        <v>45</v>
      </c>
      <c r="X7" s="76" t="s">
        <v>14</v>
      </c>
      <c r="Y7" s="77"/>
    </row>
    <row r="8" spans="2:26" ht="24" customHeight="1" x14ac:dyDescent="0.55000000000000004">
      <c r="B8" s="92" t="s">
        <v>1</v>
      </c>
      <c r="C8" s="95"/>
      <c r="D8" s="64"/>
      <c r="E8" s="64"/>
      <c r="F8" s="67"/>
      <c r="G8" s="63"/>
      <c r="H8" s="66"/>
      <c r="I8" s="88"/>
      <c r="J8" s="78"/>
      <c r="K8" s="81"/>
      <c r="L8" s="81"/>
      <c r="M8" s="84"/>
      <c r="N8" s="15"/>
      <c r="O8" s="16"/>
      <c r="P8" s="17"/>
      <c r="Q8" s="40"/>
      <c r="R8" s="18"/>
      <c r="S8" s="19"/>
      <c r="T8" s="20"/>
      <c r="U8" s="38"/>
      <c r="V8" s="40"/>
      <c r="W8" s="18"/>
      <c r="X8" s="45" t="s">
        <v>46</v>
      </c>
      <c r="Y8" s="48"/>
    </row>
    <row r="9" spans="2:26" ht="24" customHeight="1" x14ac:dyDescent="0.55000000000000004">
      <c r="B9" s="92"/>
      <c r="C9" s="95"/>
      <c r="D9" s="64"/>
      <c r="E9" s="64"/>
      <c r="F9" s="67"/>
      <c r="G9" s="64"/>
      <c r="H9" s="67"/>
      <c r="I9" s="89"/>
      <c r="J9" s="79"/>
      <c r="K9" s="82"/>
      <c r="L9" s="82"/>
      <c r="M9" s="85"/>
      <c r="N9" s="21"/>
      <c r="O9" s="22"/>
      <c r="P9" s="23"/>
      <c r="Q9" s="41"/>
      <c r="R9" s="24"/>
      <c r="S9" s="25"/>
      <c r="T9" s="26"/>
      <c r="U9" s="39"/>
      <c r="V9" s="41"/>
      <c r="W9" s="24"/>
      <c r="X9" s="46" t="s">
        <v>47</v>
      </c>
      <c r="Y9" s="49"/>
    </row>
    <row r="10" spans="2:26" ht="24" customHeight="1" x14ac:dyDescent="0.55000000000000004">
      <c r="B10" s="92"/>
      <c r="C10" s="95"/>
      <c r="D10" s="64"/>
      <c r="E10" s="64"/>
      <c r="F10" s="67"/>
      <c r="G10" s="64"/>
      <c r="H10" s="67"/>
      <c r="I10" s="89"/>
      <c r="J10" s="79"/>
      <c r="K10" s="82"/>
      <c r="L10" s="82"/>
      <c r="M10" s="85"/>
      <c r="N10" s="21"/>
      <c r="O10" s="22"/>
      <c r="P10" s="23"/>
      <c r="Q10" s="41"/>
      <c r="R10" s="24"/>
      <c r="S10" s="25"/>
      <c r="T10" s="26"/>
      <c r="U10" s="39"/>
      <c r="V10" s="41"/>
      <c r="W10" s="24"/>
      <c r="X10" s="46" t="s">
        <v>48</v>
      </c>
      <c r="Y10" s="49"/>
    </row>
    <row r="11" spans="2:26" ht="24" customHeight="1" x14ac:dyDescent="0.55000000000000004">
      <c r="B11" s="92"/>
      <c r="C11" s="95"/>
      <c r="D11" s="64"/>
      <c r="E11" s="64"/>
      <c r="F11" s="67"/>
      <c r="G11" s="64"/>
      <c r="H11" s="67"/>
      <c r="I11" s="89"/>
      <c r="J11" s="79"/>
      <c r="K11" s="82"/>
      <c r="L11" s="82"/>
      <c r="M11" s="85"/>
      <c r="N11" s="21"/>
      <c r="O11" s="22"/>
      <c r="P11" s="23"/>
      <c r="Q11" s="41"/>
      <c r="R11" s="24"/>
      <c r="S11" s="25"/>
      <c r="T11" s="26"/>
      <c r="U11" s="39"/>
      <c r="V11" s="41"/>
      <c r="W11" s="24"/>
      <c r="X11" s="46" t="s">
        <v>52</v>
      </c>
      <c r="Y11" s="49"/>
    </row>
    <row r="12" spans="2:26" ht="24" customHeight="1" x14ac:dyDescent="0.55000000000000004">
      <c r="B12" s="92"/>
      <c r="C12" s="95"/>
      <c r="D12" s="64"/>
      <c r="E12" s="64"/>
      <c r="F12" s="67"/>
      <c r="G12" s="64"/>
      <c r="H12" s="67"/>
      <c r="I12" s="89"/>
      <c r="J12" s="79"/>
      <c r="K12" s="82"/>
      <c r="L12" s="82"/>
      <c r="M12" s="85"/>
      <c r="N12" s="21"/>
      <c r="O12" s="22"/>
      <c r="P12" s="23"/>
      <c r="Q12" s="41"/>
      <c r="R12" s="24"/>
      <c r="S12" s="25"/>
      <c r="T12" s="26"/>
      <c r="U12" s="39"/>
      <c r="V12" s="41"/>
      <c r="W12" s="24"/>
      <c r="X12" s="46"/>
      <c r="Y12" s="49"/>
    </row>
    <row r="13" spans="2:26" ht="24" customHeight="1" x14ac:dyDescent="0.55000000000000004">
      <c r="B13" s="92"/>
      <c r="C13" s="95"/>
      <c r="D13" s="64"/>
      <c r="E13" s="64"/>
      <c r="F13" s="67"/>
      <c r="G13" s="64"/>
      <c r="H13" s="67"/>
      <c r="I13" s="89"/>
      <c r="J13" s="79"/>
      <c r="K13" s="82"/>
      <c r="L13" s="82"/>
      <c r="M13" s="85"/>
      <c r="N13" s="21"/>
      <c r="O13" s="22"/>
      <c r="P13" s="23"/>
      <c r="Q13" s="41"/>
      <c r="R13" s="24"/>
      <c r="S13" s="28"/>
      <c r="T13" s="27"/>
      <c r="U13" s="39"/>
      <c r="V13" s="41"/>
      <c r="W13" s="24"/>
      <c r="X13" s="46"/>
      <c r="Y13" s="49"/>
    </row>
    <row r="14" spans="2:26" ht="24" customHeight="1" thickBot="1" x14ac:dyDescent="0.6">
      <c r="B14" s="92"/>
      <c r="C14" s="95"/>
      <c r="D14" s="64"/>
      <c r="E14" s="64"/>
      <c r="F14" s="67"/>
      <c r="G14" s="64"/>
      <c r="H14" s="67"/>
      <c r="I14" s="89"/>
      <c r="J14" s="79"/>
      <c r="K14" s="82"/>
      <c r="L14" s="82"/>
      <c r="M14" s="85"/>
      <c r="N14" s="29"/>
      <c r="O14" s="30"/>
      <c r="P14" s="31"/>
      <c r="Q14" s="42"/>
      <c r="R14" s="32"/>
      <c r="S14" s="28"/>
      <c r="T14" s="27"/>
      <c r="U14" s="39"/>
      <c r="V14" s="41"/>
      <c r="W14" s="24"/>
      <c r="X14" s="46"/>
      <c r="Y14" s="49"/>
    </row>
    <row r="15" spans="2:26" ht="24" customHeight="1" thickBot="1" x14ac:dyDescent="0.6">
      <c r="B15" s="92"/>
      <c r="C15" s="95"/>
      <c r="D15" s="64"/>
      <c r="E15" s="64"/>
      <c r="F15" s="67"/>
      <c r="G15" s="64"/>
      <c r="H15" s="67"/>
      <c r="I15" s="89"/>
      <c r="J15" s="79"/>
      <c r="K15" s="82"/>
      <c r="L15" s="82"/>
      <c r="M15" s="97"/>
      <c r="N15" s="56" t="s">
        <v>54</v>
      </c>
      <c r="O15" s="52"/>
      <c r="P15" s="55"/>
      <c r="Q15" s="54"/>
      <c r="R15" s="55">
        <f>SUM(R8:R14)</f>
        <v>0</v>
      </c>
      <c r="S15" s="56" t="s">
        <v>54</v>
      </c>
      <c r="T15" s="52"/>
      <c r="U15" s="55"/>
      <c r="V15" s="54"/>
      <c r="W15" s="55">
        <f>SUM(W8:W14)</f>
        <v>0</v>
      </c>
      <c r="X15" s="46"/>
      <c r="Y15" s="49"/>
    </row>
    <row r="16" spans="2:26" ht="24" customHeight="1" thickBot="1" x14ac:dyDescent="0.6">
      <c r="B16" s="92"/>
      <c r="C16" s="95"/>
      <c r="D16" s="64"/>
      <c r="E16" s="64"/>
      <c r="F16" s="67"/>
      <c r="G16" s="64"/>
      <c r="H16" s="67"/>
      <c r="I16" s="89"/>
      <c r="J16" s="79"/>
      <c r="K16" s="82"/>
      <c r="L16" s="82"/>
      <c r="M16" s="97"/>
      <c r="N16" s="57" t="s">
        <v>55</v>
      </c>
      <c r="O16" s="58"/>
      <c r="P16" s="58"/>
      <c r="Q16" s="58"/>
      <c r="R16" s="43"/>
      <c r="S16" s="57" t="s">
        <v>55</v>
      </c>
      <c r="T16" s="58"/>
      <c r="U16" s="58"/>
      <c r="V16" s="58"/>
      <c r="W16" s="43">
        <f>W15/2</f>
        <v>0</v>
      </c>
      <c r="X16" s="44" t="s">
        <v>49</v>
      </c>
      <c r="Y16" s="47">
        <f>SUM(Y8:Y15)</f>
        <v>0</v>
      </c>
    </row>
    <row r="17" spans="2:25" ht="24" customHeight="1" x14ac:dyDescent="0.55000000000000004">
      <c r="B17" s="91" t="s">
        <v>2</v>
      </c>
      <c r="C17" s="94"/>
      <c r="D17" s="63"/>
      <c r="E17" s="63"/>
      <c r="F17" s="66"/>
      <c r="G17" s="63"/>
      <c r="H17" s="66"/>
      <c r="I17" s="88"/>
      <c r="J17" s="78"/>
      <c r="K17" s="81"/>
      <c r="L17" s="81"/>
      <c r="M17" s="84"/>
      <c r="N17" s="15"/>
      <c r="O17" s="16"/>
      <c r="P17" s="17"/>
      <c r="Q17" s="40"/>
      <c r="R17" s="18"/>
      <c r="S17" s="19"/>
      <c r="T17" s="20"/>
      <c r="U17" s="38"/>
      <c r="V17" s="40"/>
      <c r="W17" s="18"/>
      <c r="X17" s="45" t="s">
        <v>46</v>
      </c>
      <c r="Y17" s="48"/>
    </row>
    <row r="18" spans="2:25" ht="24" customHeight="1" x14ac:dyDescent="0.55000000000000004">
      <c r="B18" s="92"/>
      <c r="C18" s="95"/>
      <c r="D18" s="64"/>
      <c r="E18" s="64"/>
      <c r="F18" s="67"/>
      <c r="G18" s="64"/>
      <c r="H18" s="67"/>
      <c r="I18" s="89"/>
      <c r="J18" s="79"/>
      <c r="K18" s="82"/>
      <c r="L18" s="82"/>
      <c r="M18" s="85"/>
      <c r="N18" s="21"/>
      <c r="O18" s="22"/>
      <c r="P18" s="23"/>
      <c r="Q18" s="41"/>
      <c r="R18" s="24"/>
      <c r="S18" s="25"/>
      <c r="T18" s="26"/>
      <c r="U18" s="39"/>
      <c r="V18" s="41"/>
      <c r="W18" s="24"/>
      <c r="X18" s="46" t="s">
        <v>47</v>
      </c>
      <c r="Y18" s="49"/>
    </row>
    <row r="19" spans="2:25" ht="24" customHeight="1" x14ac:dyDescent="0.55000000000000004">
      <c r="B19" s="92"/>
      <c r="C19" s="95"/>
      <c r="D19" s="64"/>
      <c r="E19" s="64"/>
      <c r="F19" s="67"/>
      <c r="G19" s="64"/>
      <c r="H19" s="67"/>
      <c r="I19" s="89"/>
      <c r="J19" s="79"/>
      <c r="K19" s="82"/>
      <c r="L19" s="82"/>
      <c r="M19" s="85"/>
      <c r="N19" s="21"/>
      <c r="O19" s="22"/>
      <c r="P19" s="23"/>
      <c r="Q19" s="41"/>
      <c r="R19" s="24"/>
      <c r="S19" s="25"/>
      <c r="T19" s="26"/>
      <c r="U19" s="39"/>
      <c r="V19" s="41"/>
      <c r="W19" s="24"/>
      <c r="X19" s="46" t="s">
        <v>48</v>
      </c>
      <c r="Y19" s="49"/>
    </row>
    <row r="20" spans="2:25" ht="24" customHeight="1" x14ac:dyDescent="0.55000000000000004">
      <c r="B20" s="92"/>
      <c r="C20" s="95"/>
      <c r="D20" s="64"/>
      <c r="E20" s="64"/>
      <c r="F20" s="67"/>
      <c r="G20" s="64"/>
      <c r="H20" s="67"/>
      <c r="I20" s="89"/>
      <c r="J20" s="79"/>
      <c r="K20" s="82"/>
      <c r="L20" s="82"/>
      <c r="M20" s="85"/>
      <c r="N20" s="21"/>
      <c r="O20" s="22"/>
      <c r="P20" s="23"/>
      <c r="Q20" s="41"/>
      <c r="R20" s="24"/>
      <c r="S20" s="25"/>
      <c r="T20" s="26"/>
      <c r="U20" s="39"/>
      <c r="V20" s="41"/>
      <c r="W20" s="24"/>
      <c r="X20" s="46" t="s">
        <v>52</v>
      </c>
      <c r="Y20" s="49"/>
    </row>
    <row r="21" spans="2:25" ht="24" customHeight="1" x14ac:dyDescent="0.55000000000000004">
      <c r="B21" s="92"/>
      <c r="C21" s="95"/>
      <c r="D21" s="64"/>
      <c r="E21" s="64"/>
      <c r="F21" s="67"/>
      <c r="G21" s="64"/>
      <c r="H21" s="67"/>
      <c r="I21" s="89"/>
      <c r="J21" s="79"/>
      <c r="K21" s="82"/>
      <c r="L21" s="82"/>
      <c r="M21" s="85"/>
      <c r="N21" s="21"/>
      <c r="O21" s="22"/>
      <c r="P21" s="23"/>
      <c r="Q21" s="41"/>
      <c r="R21" s="24"/>
      <c r="S21" s="25"/>
      <c r="T21" s="26"/>
      <c r="U21" s="39"/>
      <c r="V21" s="41"/>
      <c r="W21" s="24"/>
      <c r="X21" s="46"/>
      <c r="Y21" s="49"/>
    </row>
    <row r="22" spans="2:25" ht="24" customHeight="1" x14ac:dyDescent="0.55000000000000004">
      <c r="B22" s="92"/>
      <c r="C22" s="95"/>
      <c r="D22" s="64"/>
      <c r="E22" s="64"/>
      <c r="F22" s="67"/>
      <c r="G22" s="64"/>
      <c r="H22" s="67"/>
      <c r="I22" s="89"/>
      <c r="J22" s="79"/>
      <c r="K22" s="82"/>
      <c r="L22" s="82"/>
      <c r="M22" s="85"/>
      <c r="N22" s="21"/>
      <c r="O22" s="22"/>
      <c r="P22" s="23"/>
      <c r="Q22" s="41"/>
      <c r="R22" s="24"/>
      <c r="S22" s="28"/>
      <c r="T22" s="27"/>
      <c r="U22" s="39"/>
      <c r="V22" s="41"/>
      <c r="W22" s="24"/>
      <c r="X22" s="46"/>
      <c r="Y22" s="49"/>
    </row>
    <row r="23" spans="2:25" ht="24" customHeight="1" thickBot="1" x14ac:dyDescent="0.6">
      <c r="B23" s="92"/>
      <c r="C23" s="95"/>
      <c r="D23" s="64"/>
      <c r="E23" s="64"/>
      <c r="F23" s="67"/>
      <c r="G23" s="64"/>
      <c r="H23" s="67"/>
      <c r="I23" s="89"/>
      <c r="J23" s="79"/>
      <c r="K23" s="82"/>
      <c r="L23" s="82"/>
      <c r="M23" s="85"/>
      <c r="N23" s="21"/>
      <c r="O23" s="22"/>
      <c r="P23" s="23"/>
      <c r="Q23" s="41"/>
      <c r="R23" s="24"/>
      <c r="S23" s="28"/>
      <c r="T23" s="27"/>
      <c r="U23" s="39"/>
      <c r="V23" s="41"/>
      <c r="W23" s="24"/>
      <c r="X23" s="46"/>
      <c r="Y23" s="49"/>
    </row>
    <row r="24" spans="2:25" ht="24" customHeight="1" thickBot="1" x14ac:dyDescent="0.6">
      <c r="B24" s="92"/>
      <c r="C24" s="95"/>
      <c r="D24" s="64"/>
      <c r="E24" s="64"/>
      <c r="F24" s="67"/>
      <c r="G24" s="64"/>
      <c r="H24" s="67"/>
      <c r="I24" s="89"/>
      <c r="J24" s="79"/>
      <c r="K24" s="82"/>
      <c r="L24" s="82"/>
      <c r="M24" s="85"/>
      <c r="N24" s="56" t="s">
        <v>54</v>
      </c>
      <c r="O24" s="52"/>
      <c r="P24" s="55"/>
      <c r="Q24" s="54"/>
      <c r="R24" s="55">
        <f>SUM(R17:R23)</f>
        <v>0</v>
      </c>
      <c r="S24" s="56" t="s">
        <v>54</v>
      </c>
      <c r="T24" s="52"/>
      <c r="U24" s="55"/>
      <c r="V24" s="54"/>
      <c r="W24" s="55">
        <f>SUM(W17:W23)</f>
        <v>0</v>
      </c>
      <c r="X24" s="46"/>
      <c r="Y24" s="49"/>
    </row>
    <row r="25" spans="2:25" ht="24" customHeight="1" thickBot="1" x14ac:dyDescent="0.6">
      <c r="B25" s="93"/>
      <c r="C25" s="96"/>
      <c r="D25" s="65"/>
      <c r="E25" s="65"/>
      <c r="F25" s="68"/>
      <c r="G25" s="65"/>
      <c r="H25" s="68"/>
      <c r="I25" s="90"/>
      <c r="J25" s="80"/>
      <c r="K25" s="83"/>
      <c r="L25" s="83"/>
      <c r="M25" s="86"/>
      <c r="N25" s="57" t="s">
        <v>55</v>
      </c>
      <c r="O25" s="58"/>
      <c r="P25" s="58"/>
      <c r="Q25" s="58"/>
      <c r="R25" s="43"/>
      <c r="S25" s="57" t="s">
        <v>55</v>
      </c>
      <c r="T25" s="58"/>
      <c r="U25" s="58"/>
      <c r="V25" s="58"/>
      <c r="W25" s="43">
        <f>W24/2</f>
        <v>0</v>
      </c>
      <c r="X25" s="44" t="s">
        <v>49</v>
      </c>
      <c r="Y25" s="47">
        <f>SUM(Y17:Y24)</f>
        <v>0</v>
      </c>
    </row>
    <row r="26" spans="2:25" ht="24" customHeight="1" thickBot="1" x14ac:dyDescent="0.6"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59" t="s">
        <v>56</v>
      </c>
      <c r="O26" s="50"/>
      <c r="P26" s="51"/>
      <c r="Q26" s="51"/>
      <c r="R26" s="53"/>
      <c r="S26" s="59" t="s">
        <v>57</v>
      </c>
      <c r="T26" s="50"/>
      <c r="U26" s="51"/>
      <c r="V26" s="51"/>
      <c r="W26" s="60">
        <f>W16+W25</f>
        <v>0</v>
      </c>
      <c r="Y26" s="3"/>
    </row>
    <row r="27" spans="2:25" ht="15.75" customHeight="1" x14ac:dyDescent="0.55000000000000004">
      <c r="D27" s="2"/>
    </row>
    <row r="28" spans="2:25" x14ac:dyDescent="0.55000000000000004">
      <c r="D28" s="2"/>
    </row>
  </sheetData>
  <mergeCells count="40">
    <mergeCell ref="U4:Y4"/>
    <mergeCell ref="B5:F5"/>
    <mergeCell ref="G5:J5"/>
    <mergeCell ref="K5:M5"/>
    <mergeCell ref="N5:R5"/>
    <mergeCell ref="S5:T5"/>
    <mergeCell ref="B4:F4"/>
    <mergeCell ref="G4:J4"/>
    <mergeCell ref="K4:M4"/>
    <mergeCell ref="N4:R4"/>
    <mergeCell ref="S4:T4"/>
    <mergeCell ref="X7:Y7"/>
    <mergeCell ref="B8:B16"/>
    <mergeCell ref="C8:C16"/>
    <mergeCell ref="D8:D16"/>
    <mergeCell ref="E8:E16"/>
    <mergeCell ref="F8:F16"/>
    <mergeCell ref="G8:G16"/>
    <mergeCell ref="H8:H16"/>
    <mergeCell ref="I8:I16"/>
    <mergeCell ref="J8:J16"/>
    <mergeCell ref="K8:K16"/>
    <mergeCell ref="L8:L16"/>
    <mergeCell ref="M8:M16"/>
    <mergeCell ref="L17:L25"/>
    <mergeCell ref="M17:M25"/>
    <mergeCell ref="B2:W2"/>
    <mergeCell ref="G17:G25"/>
    <mergeCell ref="H17:H25"/>
    <mergeCell ref="I17:I25"/>
    <mergeCell ref="J17:J25"/>
    <mergeCell ref="K17:K25"/>
    <mergeCell ref="B17:B25"/>
    <mergeCell ref="C17:C25"/>
    <mergeCell ref="D17:D25"/>
    <mergeCell ref="E17:E25"/>
    <mergeCell ref="F17:F25"/>
    <mergeCell ref="U5:Y5"/>
    <mergeCell ref="X2:Y2"/>
    <mergeCell ref="X3:Y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8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様式第2-1号　見本</vt:lpstr>
      <vt:lpstr>様式第2-1号</vt:lpstr>
      <vt:lpstr>'様式第2-1号'!Print_Area</vt:lpstr>
      <vt:lpstr>'様式第2-1号　見本'!Print_Area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yumi watarai</cp:lastModifiedBy>
  <cp:lastPrinted>2021-09-22T04:54:53Z</cp:lastPrinted>
  <dcterms:created xsi:type="dcterms:W3CDTF">2017-07-17T05:42:19Z</dcterms:created>
  <dcterms:modified xsi:type="dcterms:W3CDTF">2022-03-03T09:25:32Z</dcterms:modified>
</cp:coreProperties>
</file>