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hto0941.sharepoint.com/sites/hto_all/Shared Documents/HTO/観光戦略部（旧地域観光部）/24001伴走支援型観光地域力強化推進事業/1.公示用書類一式/"/>
    </mc:Choice>
  </mc:AlternateContent>
  <xr:revisionPtr revIDLastSave="4" documentId="8_{110AAF4C-3473-4D6E-A851-59DDF085C0BA}" xr6:coauthVersionLast="47" xr6:coauthVersionMax="47" xr10:uidLastSave="{25DE90FE-5F2A-44EC-BFF2-918F15A1870B}"/>
  <bookViews>
    <workbookView xWindow="-120" yWindow="-120" windowWidth="20730" windowHeight="11040" tabRatio="859" xr2:uid="{00000000-000D-0000-FFFF-FFFF00000000}"/>
  </bookViews>
  <sheets>
    <sheet name="１号要望書" sheetId="7" r:id="rId1"/>
    <sheet name="2号応募用紙" sheetId="16" r:id="rId2"/>
    <sheet name="3号予算書" sheetId="22" r:id="rId3"/>
    <sheet name="2号記入例" sheetId="24" r:id="rId4"/>
    <sheet name="3号記入例" sheetId="25" r:id="rId5"/>
    <sheet name="C&amp;P" sheetId="17" r:id="rId6"/>
    <sheet name="C&amp;P_2" sheetId="20" r:id="rId7"/>
  </sheets>
  <definedNames>
    <definedName name="_xlnm.Print_Area" localSheetId="0">'１号要望書'!$A$1:$O$33</definedName>
    <definedName name="_xlnm.Print_Area" localSheetId="1">'2号応募用紙'!$A$1:$AS$77</definedName>
    <definedName name="_xlnm.Print_Area" localSheetId="3">'2号記入例'!$A$1:$AS$77</definedName>
    <definedName name="_xlnm.Print_Area" localSheetId="4">'3号記入例'!$A$1:$L$52</definedName>
    <definedName name="_xlnm.Print_Area" localSheetId="2">'3号予算書'!$A$1:$L$52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8" i="7" l="1"/>
  <c r="H4" i="17"/>
  <c r="I4" i="20"/>
  <c r="G3" i="17"/>
  <c r="N3" i="20"/>
  <c r="AY7" i="16"/>
  <c r="M3" i="20" s="1"/>
  <c r="AX7" i="16"/>
  <c r="AY6" i="16"/>
  <c r="AX6" i="16"/>
  <c r="L3" i="20" s="1"/>
  <c r="AY16" i="16"/>
  <c r="AX17" i="16"/>
  <c r="H3" i="20" s="1"/>
  <c r="AX16" i="16"/>
  <c r="I3" i="20" s="1"/>
  <c r="F3" i="20"/>
  <c r="C3" i="17"/>
  <c r="AX5" i="16"/>
  <c r="I36" i="22"/>
  <c r="I24" i="22"/>
  <c r="AG17" i="24"/>
  <c r="AK17" i="24"/>
  <c r="AO17" i="24"/>
  <c r="AI14" i="24"/>
  <c r="Y14" i="24"/>
  <c r="O14" i="24"/>
  <c r="T5" i="24"/>
  <c r="O5" i="24"/>
  <c r="J5" i="24"/>
  <c r="AP3" i="24"/>
  <c r="AM3" i="24"/>
  <c r="AJ3" i="24"/>
  <c r="T3" i="24"/>
  <c r="O3" i="24"/>
  <c r="J3" i="24"/>
  <c r="C51" i="25"/>
  <c r="I48" i="25"/>
  <c r="C48" i="25"/>
  <c r="I36" i="25"/>
  <c r="I35" i="25"/>
  <c r="I34" i="25"/>
  <c r="I33" i="25"/>
  <c r="I32" i="25"/>
  <c r="I31" i="25"/>
  <c r="I30" i="25"/>
  <c r="I29" i="25"/>
  <c r="I28" i="25"/>
  <c r="I27" i="25"/>
  <c r="I26" i="25"/>
  <c r="I25" i="25"/>
  <c r="I24" i="25"/>
  <c r="I23" i="25"/>
  <c r="I22" i="25"/>
  <c r="B5" i="25"/>
  <c r="C23" i="24"/>
  <c r="AT16" i="24"/>
  <c r="AT15" i="24"/>
  <c r="AT4" i="24"/>
  <c r="AT15" i="16"/>
  <c r="C23" i="16"/>
  <c r="I33" i="7"/>
  <c r="I32" i="7"/>
  <c r="K31" i="7"/>
  <c r="J29" i="7"/>
  <c r="E29" i="7"/>
  <c r="J28" i="7"/>
  <c r="J26" i="7"/>
  <c r="S4" i="7"/>
  <c r="B3" i="22" s="1"/>
  <c r="S12" i="7"/>
  <c r="E5" i="16"/>
  <c r="S13" i="7"/>
  <c r="J3" i="20" s="1"/>
  <c r="S14" i="7"/>
  <c r="AG3" i="16" s="1"/>
  <c r="S16" i="7"/>
  <c r="B5" i="22" s="1"/>
  <c r="E14" i="16"/>
  <c r="K3" i="20"/>
  <c r="S26" i="7"/>
  <c r="S27" i="7"/>
  <c r="S31" i="7"/>
  <c r="C3" i="20" s="1"/>
  <c r="I29" i="22"/>
  <c r="I26" i="22"/>
  <c r="C51" i="22"/>
  <c r="I48" i="22"/>
  <c r="C48" i="22"/>
  <c r="I35" i="22"/>
  <c r="I34" i="22"/>
  <c r="I33" i="22"/>
  <c r="I32" i="22"/>
  <c r="I31" i="22"/>
  <c r="I30" i="22"/>
  <c r="I28" i="22"/>
  <c r="I27" i="22"/>
  <c r="I25" i="22"/>
  <c r="I23" i="22"/>
  <c r="I22" i="22"/>
  <c r="AO17" i="16"/>
  <c r="AK17" i="16"/>
  <c r="AG17" i="16"/>
  <c r="AT16" i="16"/>
  <c r="AT4" i="16"/>
  <c r="AI14" i="16"/>
  <c r="Y14" i="16"/>
  <c r="O14" i="16"/>
  <c r="T5" i="16"/>
  <c r="O5" i="16"/>
  <c r="J5" i="16"/>
  <c r="T3" i="16"/>
  <c r="O3" i="16"/>
  <c r="J3" i="16"/>
  <c r="AP3" i="16"/>
  <c r="AM3" i="16"/>
  <c r="AJ3" i="16"/>
  <c r="E3" i="16"/>
  <c r="H3" i="17" l="1"/>
  <c r="B3" i="25"/>
  <c r="I37" i="25"/>
  <c r="E51" i="25" s="1"/>
  <c r="G51" i="25" s="1"/>
  <c r="I37" i="22"/>
  <c r="E51" i="22" s="1"/>
  <c r="G51" i="22" s="1"/>
  <c r="I38" i="22"/>
  <c r="S6" i="7"/>
  <c r="S5" i="7"/>
  <c r="D3" i="17"/>
  <c r="AN3" i="17"/>
  <c r="P3" i="20"/>
  <c r="E3" i="17"/>
  <c r="I38" i="25" l="1"/>
  <c r="AC17" i="16"/>
  <c r="G3" i="20"/>
  <c r="F3" i="17"/>
</calcChain>
</file>

<file path=xl/sharedStrings.xml><?xml version="1.0" encoding="utf-8"?>
<sst xmlns="http://schemas.openxmlformats.org/spreadsheetml/2006/main" count="560" uniqueCount="258">
  <si>
    <t>第１号様式</t>
  </si>
  <si>
    <t xml:space="preserve"> </t>
  </si>
  <si>
    <t>令和６年度伴走支援型観光地域力強化推進事業</t>
  </si>
  <si>
    <t>←選択</t>
    <rPh sb="1" eb="3">
      <t>センタク</t>
    </rPh>
    <phoneticPr fontId="1"/>
  </si>
  <si>
    <t>←日付入力(例：2024/4/10)</t>
    <rPh sb="1" eb="3">
      <t>ヒヅケ</t>
    </rPh>
    <rPh sb="3" eb="5">
      <t>ニュウリョク</t>
    </rPh>
    <rPh sb="6" eb="7">
      <t>レイ</t>
    </rPh>
    <phoneticPr fontId="1"/>
  </si>
  <si>
    <t>公益社団法人 北海道観光振興機構</t>
  </si>
  <si>
    <t>会　　長　　小金澤　健司　　様</t>
  </si>
  <si>
    <t>住     所</t>
  </si>
  <si>
    <t>←住所入力</t>
    <rPh sb="1" eb="3">
      <t>ジュウショ</t>
    </rPh>
    <rPh sb="3" eb="5">
      <t>ニュウリョク</t>
    </rPh>
    <phoneticPr fontId="1"/>
  </si>
  <si>
    <t>団 体 名</t>
  </si>
  <si>
    <t>←団体名入力</t>
    <rPh sb="1" eb="4">
      <t>ダンタイメイ</t>
    </rPh>
    <rPh sb="4" eb="6">
      <t>ニュウリョク</t>
    </rPh>
    <phoneticPr fontId="1"/>
  </si>
  <si>
    <t>代表者名</t>
  </si>
  <si>
    <t>←代表者名入力</t>
    <rPh sb="1" eb="5">
      <t>ダイヒョウシャメイ</t>
    </rPh>
    <rPh sb="5" eb="7">
      <t>ニュウリョク</t>
    </rPh>
    <phoneticPr fontId="1"/>
  </si>
  <si>
    <t xml:space="preserve">  事   業   名 </t>
  </si>
  <si>
    <t>←事業名入力</t>
    <rPh sb="1" eb="3">
      <t>ジギョウ</t>
    </rPh>
    <rPh sb="3" eb="4">
      <t>メイ</t>
    </rPh>
    <rPh sb="4" eb="6">
      <t>ニュウリョク</t>
    </rPh>
    <phoneticPr fontId="1"/>
  </si>
  <si>
    <t>記</t>
  </si>
  <si>
    <t xml:space="preserve">  1．事業の着手及び完了の予定期日</t>
  </si>
  <si>
    <t>着 手（予定）</t>
  </si>
  <si>
    <t>完 了（予定）</t>
  </si>
  <si>
    <t>（注：→最長令和7年2月28日迄）</t>
  </si>
  <si>
    <t>←日付入力(例：2025/2/28)</t>
    <rPh sb="1" eb="3">
      <t>ヒヅケ</t>
    </rPh>
    <rPh sb="3" eb="5">
      <t>ニュウリョク</t>
    </rPh>
    <rPh sb="6" eb="7">
      <t>レイ</t>
    </rPh>
    <phoneticPr fontId="1"/>
  </si>
  <si>
    <t xml:space="preserve">  2．負担金支給要望額</t>
  </si>
  <si>
    <t>金</t>
  </si>
  <si>
    <t>円</t>
  </si>
  <si>
    <t>←半角入力(例：2000000)</t>
    <rPh sb="1" eb="3">
      <t>ハンカク</t>
    </rPh>
    <rPh sb="3" eb="5">
      <t>ニュウリョク</t>
    </rPh>
    <rPh sb="6" eb="7">
      <t>レイ</t>
    </rPh>
    <phoneticPr fontId="1"/>
  </si>
  <si>
    <t>令和６年度伴走支援型観光地域力強化推進事業　応募用紙</t>
    <rPh sb="0" eb="2">
      <t>レイワ</t>
    </rPh>
    <rPh sb="3" eb="5">
      <t>ネンド</t>
    </rPh>
    <rPh sb="5" eb="7">
      <t>バンソウ</t>
    </rPh>
    <rPh sb="7" eb="10">
      <t>シエンガタ</t>
    </rPh>
    <rPh sb="10" eb="15">
      <t>カンコウチイキリョク</t>
    </rPh>
    <rPh sb="15" eb="17">
      <t>キョウカ</t>
    </rPh>
    <rPh sb="17" eb="21">
      <t>スイシンジギョウ</t>
    </rPh>
    <rPh sb="22" eb="24">
      <t>オウボ</t>
    </rPh>
    <rPh sb="24" eb="26">
      <t>ヨウシ</t>
    </rPh>
    <phoneticPr fontId="1"/>
  </si>
  <si>
    <t>第２号様式</t>
    <rPh sb="0" eb="1">
      <t>ダイ</t>
    </rPh>
    <rPh sb="2" eb="3">
      <t>ゴウ</t>
    </rPh>
    <rPh sb="3" eb="5">
      <t>ヨウシキ</t>
    </rPh>
    <phoneticPr fontId="1"/>
  </si>
  <si>
    <t>応募団体</t>
    <rPh sb="0" eb="2">
      <t>オウボ</t>
    </rPh>
    <rPh sb="2" eb="4">
      <t>ダンタイ</t>
    </rPh>
    <phoneticPr fontId="1"/>
  </si>
  <si>
    <t>団体情報</t>
    <rPh sb="0" eb="2">
      <t>ダンタイ</t>
    </rPh>
    <rPh sb="2" eb="4">
      <t>ジョウホウ</t>
    </rPh>
    <phoneticPr fontId="1"/>
  </si>
  <si>
    <t>団体名</t>
    <rPh sb="0" eb="3">
      <t>ダンタイメイ</t>
    </rPh>
    <phoneticPr fontId="1"/>
  </si>
  <si>
    <t>代表者
（役職・氏名）</t>
    <rPh sb="0" eb="3">
      <t>ダイヒョウシャ</t>
    </rPh>
    <rPh sb="5" eb="7">
      <t>ヤクショク</t>
    </rPh>
    <rPh sb="8" eb="10">
      <t>シメイ</t>
    </rPh>
    <phoneticPr fontId="12"/>
  </si>
  <si>
    <t>住所</t>
  </si>
  <si>
    <t>〒</t>
    <phoneticPr fontId="1"/>
  </si>
  <si>
    <r>
      <rPr>
        <sz val="12"/>
        <color indexed="8"/>
        <rFont val="ＭＳ Ｐ明朝"/>
        <family val="1"/>
        <charset val="128"/>
      </rPr>
      <t xml:space="preserve">所属振興局
</t>
    </r>
    <r>
      <rPr>
        <sz val="12"/>
        <color indexed="10"/>
        <rFont val="ＭＳ Ｐ明朝"/>
        <family val="1"/>
        <charset val="128"/>
      </rPr>
      <t>(プルダウンから選択）</t>
    </r>
    <rPh sb="0" eb="2">
      <t>ショゾク</t>
    </rPh>
    <rPh sb="2" eb="5">
      <t>シンコウキョク</t>
    </rPh>
    <phoneticPr fontId="12"/>
  </si>
  <si>
    <t>担当者</t>
    <rPh sb="0" eb="3">
      <t>タントウシャ</t>
    </rPh>
    <phoneticPr fontId="1"/>
  </si>
  <si>
    <t>所属団体</t>
    <rPh sb="0" eb="2">
      <t>ショゾク</t>
    </rPh>
    <rPh sb="2" eb="4">
      <t>ダンタイ</t>
    </rPh>
    <phoneticPr fontId="1"/>
  </si>
  <si>
    <t>担当者
（役職・氏名）</t>
    <rPh sb="0" eb="3">
      <t>タントウシャ</t>
    </rPh>
    <rPh sb="5" eb="7">
      <t>ヤクショク</t>
    </rPh>
    <rPh sb="8" eb="10">
      <t>シメイ</t>
    </rPh>
    <phoneticPr fontId="12"/>
  </si>
  <si>
    <t>メールアドレス
(半角入力)</t>
    <rPh sb="9" eb="11">
      <t>ハンカク</t>
    </rPh>
    <rPh sb="11" eb="13">
      <t>ニュウリョク</t>
    </rPh>
    <phoneticPr fontId="1"/>
  </si>
  <si>
    <t>TEL
(ハイフンあり)</t>
  </si>
  <si>
    <t>地域情報</t>
    <rPh sb="0" eb="2">
      <t>チイキ</t>
    </rPh>
    <rPh sb="2" eb="4">
      <t>ジョウホウ</t>
    </rPh>
    <phoneticPr fontId="1"/>
  </si>
  <si>
    <t>※複数市町村の場合は
合計数を記載（単位：千人）</t>
    <rPh sb="1" eb="3">
      <t>フクスウ</t>
    </rPh>
    <rPh sb="3" eb="6">
      <t>シチョウソン</t>
    </rPh>
    <rPh sb="7" eb="9">
      <t>バアイ</t>
    </rPh>
    <rPh sb="11" eb="14">
      <t>ゴウケイスウ</t>
    </rPh>
    <rPh sb="15" eb="17">
      <t>キサイ</t>
    </rPh>
    <rPh sb="18" eb="20">
      <t>タンイ</t>
    </rPh>
    <rPh sb="21" eb="23">
      <t>センニン</t>
    </rPh>
    <phoneticPr fontId="1"/>
  </si>
  <si>
    <t>令和３年度</t>
    <rPh sb="0" eb="2">
      <t>レイワ</t>
    </rPh>
    <rPh sb="3" eb="5">
      <t>ネンド</t>
    </rPh>
    <phoneticPr fontId="1"/>
  </si>
  <si>
    <t>令和４年度</t>
    <rPh sb="0" eb="2">
      <t>レイワ</t>
    </rPh>
    <rPh sb="3" eb="5">
      <t>ネンド</t>
    </rPh>
    <phoneticPr fontId="1"/>
  </si>
  <si>
    <t xml:space="preserve">　訪日外国人観光客のうち割合の高い国（地域） </t>
    <rPh sb="1" eb="3">
      <t>ホウニチ</t>
    </rPh>
    <rPh sb="3" eb="6">
      <t>ガイコクジン</t>
    </rPh>
    <rPh sb="6" eb="9">
      <t>カンコウキャク</t>
    </rPh>
    <rPh sb="12" eb="14">
      <t>ワリアイ</t>
    </rPh>
    <rPh sb="15" eb="16">
      <t>タカ</t>
    </rPh>
    <rPh sb="17" eb="18">
      <t>クニ</t>
    </rPh>
    <rPh sb="19" eb="21">
      <t>チイキ</t>
    </rPh>
    <phoneticPr fontId="1"/>
  </si>
  <si>
    <t>観光入込客数</t>
    <rPh sb="0" eb="2">
      <t>カンコウ</t>
    </rPh>
    <rPh sb="2" eb="4">
      <t>イリコミ</t>
    </rPh>
    <rPh sb="4" eb="6">
      <t>キャクスウ</t>
    </rPh>
    <phoneticPr fontId="1"/>
  </si>
  <si>
    <t>第1位</t>
    <rPh sb="0" eb="1">
      <t>ダイ</t>
    </rPh>
    <rPh sb="2" eb="3">
      <t>イ</t>
    </rPh>
    <phoneticPr fontId="1"/>
  </si>
  <si>
    <t>　　宿泊客数（国内・外含む）
　　延べ数</t>
    <rPh sb="2" eb="6">
      <t>シュクハクキャクスウ</t>
    </rPh>
    <rPh sb="7" eb="9">
      <t>コクナイ</t>
    </rPh>
    <rPh sb="10" eb="11">
      <t>ソト</t>
    </rPh>
    <rPh sb="11" eb="12">
      <t>フク</t>
    </rPh>
    <rPh sb="17" eb="18">
      <t>ノ</t>
    </rPh>
    <rPh sb="19" eb="20">
      <t>スウ</t>
    </rPh>
    <phoneticPr fontId="1"/>
  </si>
  <si>
    <t>第2位</t>
    <rPh sb="0" eb="1">
      <t>ダイ</t>
    </rPh>
    <rPh sb="2" eb="3">
      <t>イ</t>
    </rPh>
    <phoneticPr fontId="1"/>
  </si>
  <si>
    <t>訪日外国人観光客宿泊延べ数</t>
    <rPh sb="0" eb="2">
      <t>ホウニチ</t>
    </rPh>
    <rPh sb="2" eb="5">
      <t>ガイコクジン</t>
    </rPh>
    <rPh sb="5" eb="8">
      <t>カンコウキャク</t>
    </rPh>
    <rPh sb="8" eb="10">
      <t>シュクハク</t>
    </rPh>
    <rPh sb="10" eb="11">
      <t>ノ</t>
    </rPh>
    <rPh sb="12" eb="13">
      <t>スウ</t>
    </rPh>
    <phoneticPr fontId="1"/>
  </si>
  <si>
    <t>第3位</t>
    <rPh sb="0" eb="1">
      <t>ダイ</t>
    </rPh>
    <rPh sb="2" eb="3">
      <t>イ</t>
    </rPh>
    <phoneticPr fontId="1"/>
  </si>
  <si>
    <t>応募事業</t>
    <rPh sb="0" eb="2">
      <t>オウボ</t>
    </rPh>
    <rPh sb="2" eb="4">
      <t>ジギョウ</t>
    </rPh>
    <phoneticPr fontId="1"/>
  </si>
  <si>
    <t>事業名</t>
    <rPh sb="0" eb="2">
      <t>ジギョウ</t>
    </rPh>
    <rPh sb="2" eb="3">
      <t>メイ</t>
    </rPh>
    <phoneticPr fontId="1"/>
  </si>
  <si>
    <r>
      <t xml:space="preserve">取組むテーマ
</t>
    </r>
    <r>
      <rPr>
        <sz val="12"/>
        <color indexed="10"/>
        <rFont val="ＭＳ Ｐ明朝"/>
        <family val="1"/>
        <charset val="128"/>
      </rPr>
      <t>(プルダウンから選択）</t>
    </r>
    <rPh sb="0" eb="2">
      <t>トリク</t>
    </rPh>
    <rPh sb="15" eb="17">
      <t>センタク</t>
    </rPh>
    <phoneticPr fontId="1"/>
  </si>
  <si>
    <t>「(5)その他」を選択された場合は、取組み予定のテーマをご記載願います</t>
    <rPh sb="6" eb="7">
      <t>タ</t>
    </rPh>
    <rPh sb="9" eb="11">
      <t>センタク</t>
    </rPh>
    <rPh sb="14" eb="16">
      <t>バアイ</t>
    </rPh>
    <rPh sb="18" eb="19">
      <t>ト</t>
    </rPh>
    <rPh sb="19" eb="20">
      <t>ク</t>
    </rPh>
    <rPh sb="21" eb="23">
      <t>ヨテイ</t>
    </rPh>
    <rPh sb="29" eb="31">
      <t>キサイ</t>
    </rPh>
    <rPh sb="31" eb="32">
      <t>ネガ</t>
    </rPh>
    <phoneticPr fontId="1"/>
  </si>
  <si>
    <r>
      <t xml:space="preserve">応募年数
</t>
    </r>
    <r>
      <rPr>
        <sz val="12"/>
        <color indexed="10"/>
        <rFont val="ＭＳ Ｐ明朝"/>
        <family val="1"/>
        <charset val="128"/>
      </rPr>
      <t>(プルダウンから選択）</t>
    </r>
    <rPh sb="0" eb="2">
      <t>オウボ</t>
    </rPh>
    <rPh sb="2" eb="4">
      <t>ネンスウ</t>
    </rPh>
    <phoneticPr fontId="1"/>
  </si>
  <si>
    <t>区分</t>
    <rPh sb="0" eb="2">
      <t>クブン</t>
    </rPh>
    <phoneticPr fontId="12"/>
  </si>
  <si>
    <r>
      <t xml:space="preserve">事業を実施する市町村名
</t>
    </r>
    <r>
      <rPr>
        <sz val="10"/>
        <rFont val="ＭＳ Ｐ明朝"/>
        <family val="1"/>
        <charset val="128"/>
      </rPr>
      <t>※複数市町村の場合は全て記載</t>
    </r>
    <rPh sb="0" eb="2">
      <t>ジギョウ</t>
    </rPh>
    <rPh sb="3" eb="5">
      <t>ジッシ</t>
    </rPh>
    <rPh sb="7" eb="11">
      <t>シチョウソンメイ</t>
    </rPh>
    <rPh sb="13" eb="15">
      <t>フクスウ</t>
    </rPh>
    <rPh sb="15" eb="18">
      <t>シチョウソン</t>
    </rPh>
    <rPh sb="19" eb="21">
      <t>バアイ</t>
    </rPh>
    <rPh sb="22" eb="23">
      <t>スベ</t>
    </rPh>
    <rPh sb="24" eb="26">
      <t>キサイ</t>
    </rPh>
    <phoneticPr fontId="1"/>
  </si>
  <si>
    <r>
      <t xml:space="preserve">連携する関係機関
</t>
    </r>
    <r>
      <rPr>
        <sz val="10"/>
        <rFont val="ＭＳ Ｐ明朝"/>
        <family val="1"/>
        <charset val="128"/>
      </rPr>
      <t>（企業・団体名等）</t>
    </r>
    <rPh sb="0" eb="2">
      <t>レンケイ</t>
    </rPh>
    <rPh sb="4" eb="6">
      <t>カンケイ</t>
    </rPh>
    <rPh sb="6" eb="8">
      <t>キカン</t>
    </rPh>
    <rPh sb="10" eb="12">
      <t>キギョウ</t>
    </rPh>
    <rPh sb="13" eb="16">
      <t>ダンタイメイ</t>
    </rPh>
    <rPh sb="16" eb="17">
      <t>トウ</t>
    </rPh>
    <phoneticPr fontId="1"/>
  </si>
  <si>
    <t>取組概要</t>
    <rPh sb="0" eb="1">
      <t>ト</t>
    </rPh>
    <rPh sb="1" eb="2">
      <t>ク</t>
    </rPh>
    <rPh sb="2" eb="4">
      <t>ガイヨウ</t>
    </rPh>
    <phoneticPr fontId="1"/>
  </si>
  <si>
    <t>地域の現状と課題
（※観光資源等を織り交ぜ記載すること）</t>
    <rPh sb="0" eb="2">
      <t>チイキ</t>
    </rPh>
    <rPh sb="3" eb="5">
      <t>ゲンジョウ</t>
    </rPh>
    <rPh sb="6" eb="8">
      <t>カダイ</t>
    </rPh>
    <rPh sb="11" eb="13">
      <t>カンコウ</t>
    </rPh>
    <rPh sb="13" eb="15">
      <t>シゲン</t>
    </rPh>
    <rPh sb="15" eb="16">
      <t>トウ</t>
    </rPh>
    <rPh sb="17" eb="18">
      <t>オ</t>
    </rPh>
    <rPh sb="19" eb="20">
      <t>マ</t>
    </rPh>
    <rPh sb="21" eb="23">
      <t>キサイ</t>
    </rPh>
    <phoneticPr fontId="1"/>
  </si>
  <si>
    <t>上記課題を裏付けるデータ等
（※継続事業の場合は、前年度の取組とその結果と●●等を記載すること）</t>
    <rPh sb="0" eb="2">
      <t>ジョウキ</t>
    </rPh>
    <rPh sb="2" eb="4">
      <t>カダイ</t>
    </rPh>
    <rPh sb="5" eb="7">
      <t>ウラヅ</t>
    </rPh>
    <rPh sb="12" eb="13">
      <t>トウ</t>
    </rPh>
    <rPh sb="16" eb="18">
      <t>ケイゾク</t>
    </rPh>
    <rPh sb="18" eb="20">
      <t>ジギョウ</t>
    </rPh>
    <rPh sb="21" eb="23">
      <t>バアイ</t>
    </rPh>
    <rPh sb="25" eb="27">
      <t>ゼンネン</t>
    </rPh>
    <rPh sb="27" eb="28">
      <t>ド</t>
    </rPh>
    <rPh sb="29" eb="31">
      <t>トリクミ</t>
    </rPh>
    <rPh sb="34" eb="36">
      <t>ケッカ</t>
    </rPh>
    <rPh sb="39" eb="40">
      <t>トウ</t>
    </rPh>
    <rPh sb="41" eb="43">
      <t>キサイ</t>
    </rPh>
    <phoneticPr fontId="1"/>
  </si>
  <si>
    <t>月：</t>
    <rPh sb="0" eb="1">
      <t>ガツ</t>
    </rPh>
    <phoneticPr fontId="1"/>
  </si>
  <si>
    <t>←【事業スケジュール】当該応募年数のスケジュールを記載</t>
    <rPh sb="2" eb="4">
      <t>ジギョウ</t>
    </rPh>
    <rPh sb="11" eb="13">
      <t>トウガイ</t>
    </rPh>
    <rPh sb="13" eb="17">
      <t>オウボネンスウ</t>
    </rPh>
    <rPh sb="25" eb="27">
      <t>キサイ</t>
    </rPh>
    <phoneticPr fontId="1"/>
  </si>
  <si>
    <t>事業スケジュール（予定）
（※月単位で大まかなスケジュールを記載すること）</t>
    <phoneticPr fontId="1"/>
  </si>
  <si>
    <t>月：</t>
    <phoneticPr fontId="1"/>
  </si>
  <si>
    <t>１年目事業</t>
    <rPh sb="1" eb="3">
      <t>ネンメ</t>
    </rPh>
    <rPh sb="3" eb="5">
      <t>ジギョウ</t>
    </rPh>
    <phoneticPr fontId="1"/>
  </si>
  <si>
    <t>取組内容
（※ターゲットや想定される効果を交えて記載すること）</t>
    <rPh sb="0" eb="1">
      <t>ト</t>
    </rPh>
    <rPh sb="1" eb="2">
      <t>ク</t>
    </rPh>
    <rPh sb="2" eb="4">
      <t>ナイヨウ</t>
    </rPh>
    <rPh sb="13" eb="15">
      <t>ソウテイ</t>
    </rPh>
    <rPh sb="18" eb="20">
      <t>コウカ</t>
    </rPh>
    <rPh sb="21" eb="22">
      <t>マジ</t>
    </rPh>
    <rPh sb="24" eb="26">
      <t>キサイ</t>
    </rPh>
    <phoneticPr fontId="1"/>
  </si>
  <si>
    <t>総事業費</t>
    <rPh sb="0" eb="4">
      <t>ソウジギョウヒ</t>
    </rPh>
    <phoneticPr fontId="1"/>
  </si>
  <si>
    <t>千円</t>
    <rPh sb="0" eb="2">
      <t>センエン</t>
    </rPh>
    <phoneticPr fontId="1"/>
  </si>
  <si>
    <t>目標と成果指標（KPI）
（※応募年数が２、３年目の場合は達成状況も記載すること）</t>
    <phoneticPr fontId="1"/>
  </si>
  <si>
    <t xml:space="preserve">【アウトプット】
</t>
    <phoneticPr fontId="1"/>
  </si>
  <si>
    <t xml:space="preserve">【アウトプット達成状況】
</t>
    <rPh sb="7" eb="9">
      <t>タッセイ</t>
    </rPh>
    <rPh sb="9" eb="11">
      <t>ジョウキョウ</t>
    </rPh>
    <phoneticPr fontId="1"/>
  </si>
  <si>
    <t>←【達成状況】応募年数が１年目の場合は、記載不要</t>
    <rPh sb="2" eb="6">
      <t>タッセイジョウキョウ</t>
    </rPh>
    <rPh sb="7" eb="9">
      <t>オウボ</t>
    </rPh>
    <rPh sb="9" eb="11">
      <t>ネンスウ</t>
    </rPh>
    <rPh sb="13" eb="15">
      <t>ネンメ</t>
    </rPh>
    <rPh sb="16" eb="18">
      <t>バアイ</t>
    </rPh>
    <rPh sb="20" eb="24">
      <t>キサイフヨウ</t>
    </rPh>
    <phoneticPr fontId="1"/>
  </si>
  <si>
    <t>【アウトカム】</t>
    <phoneticPr fontId="1"/>
  </si>
  <si>
    <t>【アウトカム達成状況】</t>
    <rPh sb="6" eb="8">
      <t>タッセイ</t>
    </rPh>
    <rPh sb="8" eb="10">
      <t>ジョウキョウ</t>
    </rPh>
    <phoneticPr fontId="1"/>
  </si>
  <si>
    <t>←【達成状況】応募年数が１年目の場合は、記載不要</t>
    <rPh sb="7" eb="9">
      <t>オウボ</t>
    </rPh>
    <rPh sb="9" eb="11">
      <t>ネンスウ</t>
    </rPh>
    <rPh sb="13" eb="15">
      <t>ネンメ</t>
    </rPh>
    <rPh sb="16" eb="18">
      <t>バアイ</t>
    </rPh>
    <rPh sb="20" eb="24">
      <t>キサイフヨウ</t>
    </rPh>
    <phoneticPr fontId="1"/>
  </si>
  <si>
    <t>取組概要</t>
    <phoneticPr fontId="1"/>
  </si>
  <si>
    <t>2年目事業</t>
    <rPh sb="1" eb="3">
      <t>ネンメ</t>
    </rPh>
    <rPh sb="3" eb="5">
      <t>ジギョウ</t>
    </rPh>
    <phoneticPr fontId="1"/>
  </si>
  <si>
    <t>←【達成状況】応募年数が１年目又は２年目の場合は、記載不要</t>
    <rPh sb="7" eb="9">
      <t>オウボ</t>
    </rPh>
    <rPh sb="9" eb="11">
      <t>ネンスウ</t>
    </rPh>
    <rPh sb="13" eb="15">
      <t>ネンメ</t>
    </rPh>
    <rPh sb="15" eb="16">
      <t>マタ</t>
    </rPh>
    <rPh sb="18" eb="20">
      <t>ネンメ</t>
    </rPh>
    <rPh sb="21" eb="23">
      <t>バアイ</t>
    </rPh>
    <rPh sb="25" eb="29">
      <t>キサイフヨウ</t>
    </rPh>
    <phoneticPr fontId="1"/>
  </si>
  <si>
    <t>3年目事業</t>
    <rPh sb="1" eb="3">
      <t>ネンメ</t>
    </rPh>
    <rPh sb="3" eb="5">
      <t>ジギョウ</t>
    </rPh>
    <phoneticPr fontId="1"/>
  </si>
  <si>
    <t xml:space="preserve">目標と成果指標（KPI）
</t>
    <phoneticPr fontId="1"/>
  </si>
  <si>
    <t>全体スケジュール</t>
    <rPh sb="0" eb="2">
      <t>ゼンタイ</t>
    </rPh>
    <phoneticPr fontId="1"/>
  </si>
  <si>
    <t>１年目</t>
    <rPh sb="1" eb="3">
      <t>ネンメ</t>
    </rPh>
    <phoneticPr fontId="1"/>
  </si>
  <si>
    <t>２年目</t>
    <rPh sb="1" eb="3">
      <t>ネンメ</t>
    </rPh>
    <phoneticPr fontId="1"/>
  </si>
  <si>
    <t>３年目</t>
    <rPh sb="1" eb="3">
      <t>ネンメ</t>
    </rPh>
    <phoneticPr fontId="1"/>
  </si>
  <si>
    <t>自走化</t>
    <rPh sb="0" eb="2">
      <t>ジソウ</t>
    </rPh>
    <rPh sb="2" eb="3">
      <t>カ</t>
    </rPh>
    <phoneticPr fontId="1"/>
  </si>
  <si>
    <t>←塗りつぶしや矢印を使い、全体スケジュールを記載願います。</t>
    <rPh sb="1" eb="2">
      <t>ヌ</t>
    </rPh>
    <rPh sb="7" eb="9">
      <t>ヤジルシ</t>
    </rPh>
    <rPh sb="10" eb="11">
      <t>ツカ</t>
    </rPh>
    <rPh sb="13" eb="15">
      <t>ゼンタイ</t>
    </rPh>
    <rPh sb="22" eb="24">
      <t>キサイ</t>
    </rPh>
    <rPh sb="24" eb="25">
      <t>ネガ</t>
    </rPh>
    <phoneticPr fontId="1"/>
  </si>
  <si>
    <t>効　果</t>
    <rPh sb="0" eb="1">
      <t>コウ</t>
    </rPh>
    <rPh sb="2" eb="3">
      <t>ハテ</t>
    </rPh>
    <phoneticPr fontId="1"/>
  </si>
  <si>
    <t>自走化のポイント</t>
    <rPh sb="0" eb="3">
      <t>ジソウカ</t>
    </rPh>
    <phoneticPr fontId="1"/>
  </si>
  <si>
    <t>自主財源の種類</t>
    <rPh sb="0" eb="4">
      <t>ジシュザイゲン</t>
    </rPh>
    <rPh sb="5" eb="7">
      <t>シュルイ</t>
    </rPh>
    <phoneticPr fontId="1"/>
  </si>
  <si>
    <t>自主財源の内容と実現方法</t>
    <rPh sb="0" eb="4">
      <t>ジシュザイゲン</t>
    </rPh>
    <rPh sb="5" eb="7">
      <t>ナイヨウ</t>
    </rPh>
    <rPh sb="8" eb="12">
      <t>ジツゲンホウホウ</t>
    </rPh>
    <phoneticPr fontId="1"/>
  </si>
  <si>
    <t>①</t>
    <phoneticPr fontId="1"/>
  </si>
  <si>
    <t>②</t>
    <phoneticPr fontId="1"/>
  </si>
  <si>
    <t>③</t>
    <phoneticPr fontId="1"/>
  </si>
  <si>
    <t>中・長期の展望
（※事業を通して将来的に地域が目指すビジョン等を記載すること）</t>
    <phoneticPr fontId="1"/>
  </si>
  <si>
    <t>伴走支援</t>
    <rPh sb="0" eb="4">
      <t>バンソウシエン</t>
    </rPh>
    <phoneticPr fontId="1"/>
  </si>
  <si>
    <r>
      <t xml:space="preserve">重点支援事業
</t>
    </r>
    <r>
      <rPr>
        <sz val="12"/>
        <color indexed="10"/>
        <rFont val="ＭＳ Ｐ明朝"/>
        <family val="1"/>
        <charset val="128"/>
      </rPr>
      <t>(プルダウンから選択）</t>
    </r>
    <rPh sb="0" eb="2">
      <t>ジュウテン</t>
    </rPh>
    <rPh sb="2" eb="6">
      <t>シエンジギョウ</t>
    </rPh>
    <phoneticPr fontId="1"/>
  </si>
  <si>
    <t>第３号様式</t>
    <phoneticPr fontId="1"/>
  </si>
  <si>
    <t>令和６年度伴走支援型観光地域力強化推進事業</t>
    <rPh sb="0" eb="2">
      <t>レイワ</t>
    </rPh>
    <rPh sb="3" eb="5">
      <t>ネンド</t>
    </rPh>
    <rPh sb="5" eb="7">
      <t>バンソウ</t>
    </rPh>
    <rPh sb="7" eb="10">
      <t>シエンガタ</t>
    </rPh>
    <rPh sb="10" eb="12">
      <t>カンコウ</t>
    </rPh>
    <rPh sb="12" eb="14">
      <t>チイキ</t>
    </rPh>
    <rPh sb="14" eb="15">
      <t>リョク</t>
    </rPh>
    <rPh sb="15" eb="17">
      <t>キョウカ</t>
    </rPh>
    <rPh sb="17" eb="19">
      <t>スイシン</t>
    </rPh>
    <rPh sb="19" eb="21">
      <t>ジギョウ</t>
    </rPh>
    <phoneticPr fontId="1"/>
  </si>
  <si>
    <t>事業名</t>
    <phoneticPr fontId="1"/>
  </si>
  <si>
    <t>入力の注意点</t>
    <rPh sb="0" eb="2">
      <t>ニュウリョク</t>
    </rPh>
    <rPh sb="3" eb="6">
      <t>チュウイテン</t>
    </rPh>
    <phoneticPr fontId="1"/>
  </si>
  <si>
    <t>１．入力箇所</t>
    <rPh sb="2" eb="4">
      <t>ニュウリョク</t>
    </rPh>
    <rPh sb="4" eb="6">
      <t>カショ</t>
    </rPh>
    <rPh sb="5" eb="6">
      <t>ショ</t>
    </rPh>
    <phoneticPr fontId="1"/>
  </si>
  <si>
    <t>・オレンジ色の枠に必要事項を記載してください。(青色箇所は自動で反映されますので、記載不要です。)</t>
    <rPh sb="5" eb="6">
      <t>イロ</t>
    </rPh>
    <rPh sb="7" eb="8">
      <t>ワク</t>
    </rPh>
    <rPh sb="9" eb="13">
      <t>ヒツヨウジコウ</t>
    </rPh>
    <rPh sb="14" eb="16">
      <t>キサイ</t>
    </rPh>
    <rPh sb="24" eb="26">
      <t>アオイロ</t>
    </rPh>
    <rPh sb="26" eb="28">
      <t>カショ</t>
    </rPh>
    <rPh sb="29" eb="31">
      <t>ジドウ</t>
    </rPh>
    <rPh sb="32" eb="34">
      <t>ハンエイ</t>
    </rPh>
    <rPh sb="41" eb="45">
      <t>キサイフヨウ</t>
    </rPh>
    <phoneticPr fontId="1"/>
  </si>
  <si>
    <t>２．注意点</t>
    <rPh sb="2" eb="5">
      <t>チュウイテンカショ</t>
    </rPh>
    <phoneticPr fontId="1"/>
  </si>
  <si>
    <r>
      <t>・消耗品費の合計額が</t>
    </r>
    <r>
      <rPr>
        <b/>
        <u/>
        <sz val="11"/>
        <rFont val="ＭＳ Ｐ明朝"/>
        <family val="1"/>
        <charset val="128"/>
      </rPr>
      <t>事業費(現金ベース)の20％または50万円の少ない方を上限</t>
    </r>
    <r>
      <rPr>
        <sz val="11"/>
        <rFont val="ＭＳ Ｐ明朝"/>
        <family val="1"/>
        <charset val="128"/>
      </rPr>
      <t>として下さい。</t>
    </r>
    <rPh sb="1" eb="4">
      <t>ショウモウヒン</t>
    </rPh>
    <phoneticPr fontId="1"/>
  </si>
  <si>
    <t>・取組内容が分かりやすくなるよう、支出内容は具体的に記載してください。必要に応じて、備考欄に説明等を記載してください。</t>
    <rPh sb="1" eb="5">
      <t>トリクミナイヨウ</t>
    </rPh>
    <rPh sb="6" eb="7">
      <t>ワ</t>
    </rPh>
    <rPh sb="17" eb="19">
      <t>シシュツ</t>
    </rPh>
    <rPh sb="19" eb="21">
      <t>ナイヨウ</t>
    </rPh>
    <rPh sb="22" eb="25">
      <t>グタイテキ</t>
    </rPh>
    <rPh sb="26" eb="28">
      <t>キサイ</t>
    </rPh>
    <rPh sb="35" eb="37">
      <t>ヒツヨウ</t>
    </rPh>
    <rPh sb="38" eb="39">
      <t>オウ</t>
    </rPh>
    <rPh sb="42" eb="45">
      <t>ビコウラン</t>
    </rPh>
    <rPh sb="46" eb="49">
      <t>セツメイトウ</t>
    </rPh>
    <rPh sb="50" eb="52">
      <t>キサイ</t>
    </rPh>
    <phoneticPr fontId="1"/>
  </si>
  <si>
    <t>・総事業費のうち、事業収入を観光機構の負担金のほか、現物協賛額（ノベルティ協賛、宿泊券・航空券無料提供、無料パブリシティ記事掲載料など）で</t>
    <phoneticPr fontId="1"/>
  </si>
  <si>
    <t>　予算化する場合、≪現物協賛の部≫の項目を使用して明記願います。</t>
    <phoneticPr fontId="1"/>
  </si>
  <si>
    <t>・広告パブリシティ等は料金表等の根拠の提出が必要となります。</t>
    <phoneticPr fontId="1"/>
  </si>
  <si>
    <t>≪支出の部≫</t>
    <phoneticPr fontId="1"/>
  </si>
  <si>
    <t>科目</t>
    <rPh sb="0" eb="2">
      <t>カモク</t>
    </rPh>
    <phoneticPr fontId="1"/>
  </si>
  <si>
    <t>支出予定先</t>
    <rPh sb="0" eb="2">
      <t>シシュツ</t>
    </rPh>
    <rPh sb="2" eb="5">
      <t>ヨテイサキ</t>
    </rPh>
    <phoneticPr fontId="1"/>
  </si>
  <si>
    <t>支出内容</t>
    <rPh sb="0" eb="4">
      <t>シシュツナイヨウ</t>
    </rPh>
    <phoneticPr fontId="1"/>
  </si>
  <si>
    <t>単価(税込)</t>
    <rPh sb="0" eb="2">
      <t>タンカ</t>
    </rPh>
    <phoneticPr fontId="1"/>
  </si>
  <si>
    <t>数量</t>
    <rPh sb="0" eb="2">
      <t>スウリョウ</t>
    </rPh>
    <phoneticPr fontId="1"/>
  </si>
  <si>
    <t>費用総額(税込)</t>
    <rPh sb="0" eb="4">
      <t>ヒヨウソウガク</t>
    </rPh>
    <rPh sb="4" eb="8">
      <t>ゼイコミ</t>
    </rPh>
    <phoneticPr fontId="1"/>
  </si>
  <si>
    <t>備考</t>
    <rPh sb="0" eb="2">
      <t>ビコウ</t>
    </rPh>
    <phoneticPr fontId="1"/>
  </si>
  <si>
    <t>円</t>
    <rPh sb="0" eb="1">
      <t>エン</t>
    </rPh>
    <phoneticPr fontId="1"/>
  </si>
  <si>
    <t>円</t>
    <phoneticPr fontId="1"/>
  </si>
  <si>
    <t>計</t>
    <rPh sb="0" eb="1">
      <t>ケイ</t>
    </rPh>
    <phoneticPr fontId="1"/>
  </si>
  <si>
    <t>補助対象経費(事業費)の金額チェック</t>
    <phoneticPr fontId="1"/>
  </si>
  <si>
    <t>≪現物協賛の部≫</t>
    <rPh sb="1" eb="3">
      <t>ゲンブツ</t>
    </rPh>
    <rPh sb="3" eb="5">
      <t>キョウサン</t>
    </rPh>
    <phoneticPr fontId="1"/>
  </si>
  <si>
    <t>≪収入の部≫</t>
    <phoneticPr fontId="1"/>
  </si>
  <si>
    <t>科目</t>
    <phoneticPr fontId="1"/>
  </si>
  <si>
    <t>金額</t>
    <rPh sb="0" eb="2">
      <t>キンガク</t>
    </rPh>
    <phoneticPr fontId="1"/>
  </si>
  <si>
    <t>機構負担金</t>
    <rPh sb="0" eb="5">
      <t>キコウフタンキン</t>
    </rPh>
    <phoneticPr fontId="1"/>
  </si>
  <si>
    <t>地元負担金</t>
    <phoneticPr fontId="1"/>
  </si>
  <si>
    <t>うち、自己資金</t>
    <rPh sb="3" eb="5">
      <t>ジコ</t>
    </rPh>
    <rPh sb="5" eb="7">
      <t>シキン</t>
    </rPh>
    <phoneticPr fontId="1"/>
  </si>
  <si>
    <t>←応募団体が市町村の場合は、「市町村資金」ではなく、「自己資金」に記載願います。</t>
    <rPh sb="3" eb="5">
      <t>ダンタイ</t>
    </rPh>
    <rPh sb="6" eb="9">
      <t>シチョウソン</t>
    </rPh>
    <rPh sb="10" eb="12">
      <t>バアイ</t>
    </rPh>
    <rPh sb="15" eb="20">
      <t>シチョウソンシキン</t>
    </rPh>
    <rPh sb="27" eb="31">
      <t>ジコシキン</t>
    </rPh>
    <rPh sb="33" eb="36">
      <t>キサイネガ</t>
    </rPh>
    <phoneticPr fontId="1"/>
  </si>
  <si>
    <t>うち、市町村負担金</t>
    <rPh sb="3" eb="6">
      <t>シチョウソン</t>
    </rPh>
    <rPh sb="6" eb="8">
      <t>フタン</t>
    </rPh>
    <rPh sb="8" eb="9">
      <t>キン</t>
    </rPh>
    <phoneticPr fontId="1"/>
  </si>
  <si>
    <t>うち、事業者負担金</t>
    <rPh sb="3" eb="6">
      <t>ジギョウシャ</t>
    </rPh>
    <rPh sb="6" eb="8">
      <t>フタン</t>
    </rPh>
    <rPh sb="8" eb="9">
      <t>キン</t>
    </rPh>
    <phoneticPr fontId="1"/>
  </si>
  <si>
    <t>本事業に係る売上</t>
    <rPh sb="0" eb="3">
      <t>ホンジギョウ</t>
    </rPh>
    <rPh sb="4" eb="5">
      <t>カカ</t>
    </rPh>
    <rPh sb="6" eb="8">
      <t>ウリアゲ</t>
    </rPh>
    <phoneticPr fontId="1"/>
  </si>
  <si>
    <t>その他</t>
    <rPh sb="2" eb="3">
      <t>タ</t>
    </rPh>
    <phoneticPr fontId="1"/>
  </si>
  <si>
    <t>地元負担額</t>
    <rPh sb="0" eb="2">
      <t>ジモト</t>
    </rPh>
    <rPh sb="2" eb="5">
      <t>フタンガク</t>
    </rPh>
    <phoneticPr fontId="1"/>
  </si>
  <si>
    <t>事業費計</t>
    <rPh sb="0" eb="3">
      <t>ジギョウヒ</t>
    </rPh>
    <rPh sb="3" eb="4">
      <t>ケイ</t>
    </rPh>
    <phoneticPr fontId="1"/>
  </si>
  <si>
    <t>地元負担割合</t>
    <phoneticPr fontId="1"/>
  </si>
  <si>
    <t>÷</t>
    <phoneticPr fontId="1"/>
  </si>
  <si>
    <t>＝</t>
    <phoneticPr fontId="1"/>
  </si>
  <si>
    <t>1号からリンク</t>
    <phoneticPr fontId="1"/>
  </si>
  <si>
    <t>012-3456</t>
    <phoneticPr fontId="1"/>
  </si>
  <si>
    <t>01空知</t>
  </si>
  <si>
    <t>〇〇観光協会</t>
    <rPh sb="2" eb="6">
      <t>カンコウキョウカイ</t>
    </rPh>
    <phoneticPr fontId="1"/>
  </si>
  <si>
    <t>山田　太郎</t>
    <rPh sb="0" eb="2">
      <t>ヤマダ</t>
    </rPh>
    <rPh sb="3" eb="5">
      <t>タロウ</t>
    </rPh>
    <phoneticPr fontId="1"/>
  </si>
  <si>
    <t>ab-cdef@co.jp</t>
    <phoneticPr fontId="1"/>
  </si>
  <si>
    <t>012-345-6789</t>
    <phoneticPr fontId="1"/>
  </si>
  <si>
    <t>台湾</t>
    <rPh sb="0" eb="2">
      <t>タイワン</t>
    </rPh>
    <phoneticPr fontId="1"/>
  </si>
  <si>
    <t>韓国</t>
    <rPh sb="0" eb="2">
      <t>カンコク</t>
    </rPh>
    <phoneticPr fontId="1"/>
  </si>
  <si>
    <t>香港</t>
    <rPh sb="0" eb="2">
      <t>ホンコン</t>
    </rPh>
    <phoneticPr fontId="1"/>
  </si>
  <si>
    <t>(4)アドベンチャートラベルの推進</t>
  </si>
  <si>
    <t>【参考文献】
・北海道観光入込客数調査報告書
・〇〇市観光推進基本計画
【前年度事業で実施したアンケート分析から得られた改善点】
・〇〇コンテンツの磨き上げ
・○○向けの販売促進</t>
    <rPh sb="0" eb="6">
      <t>(サンコウブンケン)</t>
    </rPh>
    <rPh sb="8" eb="11">
      <t>ホッカイドウ</t>
    </rPh>
    <rPh sb="11" eb="13">
      <t>カンコウ</t>
    </rPh>
    <rPh sb="13" eb="15">
      <t>イリコミ</t>
    </rPh>
    <rPh sb="15" eb="17">
      <t>キャクスウ</t>
    </rPh>
    <rPh sb="17" eb="19">
      <t>チョウサ</t>
    </rPh>
    <rPh sb="19" eb="22">
      <t>ホウコクショ</t>
    </rPh>
    <rPh sb="26" eb="27">
      <t>シ</t>
    </rPh>
    <rPh sb="27" eb="29">
      <t>カンコウ</t>
    </rPh>
    <rPh sb="29" eb="31">
      <t>スイシン</t>
    </rPh>
    <rPh sb="31" eb="35">
      <t>キホンケイカク</t>
    </rPh>
    <rPh sb="38" eb="41">
      <t>ゼンネンド</t>
    </rPh>
    <rPh sb="41" eb="43">
      <t>ジギョウ</t>
    </rPh>
    <rPh sb="44" eb="46">
      <t>ジッシ</t>
    </rPh>
    <rPh sb="53" eb="55">
      <t>ブンセキ</t>
    </rPh>
    <rPh sb="57" eb="58">
      <t>エ</t>
    </rPh>
    <rPh sb="61" eb="64">
      <t>カイゼンテン</t>
    </rPh>
    <rPh sb="75" eb="76">
      <t>ミガ</t>
    </rPh>
    <rPh sb="77" eb="78">
      <t>ア</t>
    </rPh>
    <rPh sb="83" eb="84">
      <t>ム</t>
    </rPh>
    <rPh sb="86" eb="88">
      <t>ハンバイ</t>
    </rPh>
    <rPh sb="88" eb="90">
      <t>ソクシン</t>
    </rPh>
    <phoneticPr fontId="1"/>
  </si>
  <si>
    <t>関係団体協議</t>
    <rPh sb="0" eb="4">
      <t>カンケイダンタイ</t>
    </rPh>
    <rPh sb="4" eb="6">
      <t>キョウギ</t>
    </rPh>
    <phoneticPr fontId="1"/>
  </si>
  <si>
    <t>コンテンツ洗い出し・造成</t>
    <rPh sb="5" eb="6">
      <t>アラ</t>
    </rPh>
    <rPh sb="7" eb="8">
      <t>ダ</t>
    </rPh>
    <rPh sb="10" eb="12">
      <t>ゾウセイ</t>
    </rPh>
    <phoneticPr fontId="1"/>
  </si>
  <si>
    <t>モニターツアー</t>
    <phoneticPr fontId="1"/>
  </si>
  <si>
    <t>商品磨き上げ</t>
    <rPh sb="0" eb="2">
      <t>ショウヒン</t>
    </rPh>
    <rPh sb="2" eb="3">
      <t>ミガ</t>
    </rPh>
    <rPh sb="4" eb="5">
      <t>ア</t>
    </rPh>
    <phoneticPr fontId="1"/>
  </si>
  <si>
    <t>ガイド育成</t>
    <rPh sb="3" eb="5">
      <t>イクセイ</t>
    </rPh>
    <phoneticPr fontId="1"/>
  </si>
  <si>
    <t>プロモーション</t>
    <phoneticPr fontId="1"/>
  </si>
  <si>
    <t>商品販売</t>
    <rPh sb="0" eb="4">
      <t>ショウヒンハンバイ</t>
    </rPh>
    <phoneticPr fontId="1"/>
  </si>
  <si>
    <t>(順位)</t>
    <rPh sb="1" eb="3">
      <t>ジュンイ</t>
    </rPh>
    <phoneticPr fontId="15"/>
  </si>
  <si>
    <t>管理番号</t>
    <rPh sb="0" eb="2">
      <t>カンリ</t>
    </rPh>
    <rPh sb="2" eb="4">
      <t>バンゴウ</t>
    </rPh>
    <phoneticPr fontId="15"/>
  </si>
  <si>
    <t>エリア</t>
  </si>
  <si>
    <t>応募団体名</t>
    <rPh sb="0" eb="2">
      <t>オウボ</t>
    </rPh>
    <rPh sb="2" eb="4">
      <t>ダンタイ</t>
    </rPh>
    <rPh sb="4" eb="5">
      <t>メイ</t>
    </rPh>
    <phoneticPr fontId="15"/>
  </si>
  <si>
    <t>事業区分</t>
    <rPh sb="0" eb="2">
      <t>ジギョウ</t>
    </rPh>
    <rPh sb="2" eb="4">
      <t>クブン</t>
    </rPh>
    <phoneticPr fontId="15"/>
  </si>
  <si>
    <t>過去採択</t>
    <rPh sb="0" eb="2">
      <t>カコ</t>
    </rPh>
    <rPh sb="2" eb="4">
      <t>サイタク</t>
    </rPh>
    <phoneticPr fontId="15"/>
  </si>
  <si>
    <t>取り組む</t>
    <rPh sb="0" eb="1">
      <t>ト</t>
    </rPh>
    <rPh sb="2" eb="3">
      <t>ク</t>
    </rPh>
    <phoneticPr fontId="15"/>
  </si>
  <si>
    <t>●●委員</t>
    <rPh sb="2" eb="4">
      <t>イイン</t>
    </rPh>
    <phoneticPr fontId="1"/>
  </si>
  <si>
    <t>●●委員
合計</t>
    <rPh sb="2" eb="4">
      <t>イイン</t>
    </rPh>
    <rPh sb="5" eb="7">
      <t>ゴウケイ</t>
    </rPh>
    <phoneticPr fontId="1"/>
  </si>
  <si>
    <t>▲▲委員</t>
    <rPh sb="2" eb="4">
      <t>イイン</t>
    </rPh>
    <phoneticPr fontId="1"/>
  </si>
  <si>
    <t>▲▲委員
合計</t>
    <rPh sb="2" eb="4">
      <t>イイン</t>
    </rPh>
    <rPh sb="5" eb="7">
      <t>ゴウケイ</t>
    </rPh>
    <phoneticPr fontId="1"/>
  </si>
  <si>
    <t>□□委員</t>
    <rPh sb="2" eb="4">
      <t>イイン</t>
    </rPh>
    <phoneticPr fontId="1"/>
  </si>
  <si>
    <t>□□委員
合計</t>
    <rPh sb="2" eb="4">
      <t>イイン</t>
    </rPh>
    <rPh sb="5" eb="7">
      <t>ゴウケイ</t>
    </rPh>
    <phoneticPr fontId="1"/>
  </si>
  <si>
    <t>○○委員</t>
    <rPh sb="2" eb="4">
      <t>イイン</t>
    </rPh>
    <phoneticPr fontId="1"/>
  </si>
  <si>
    <t>○○委員
合計</t>
    <rPh sb="2" eb="4">
      <t>イイン</t>
    </rPh>
    <rPh sb="5" eb="7">
      <t>ゴウケイ</t>
    </rPh>
    <phoneticPr fontId="1"/>
  </si>
  <si>
    <t>機構審査員</t>
    <rPh sb="0" eb="2">
      <t>キコウ</t>
    </rPh>
    <rPh sb="2" eb="5">
      <t>シンサイン</t>
    </rPh>
    <phoneticPr fontId="1"/>
  </si>
  <si>
    <t>機構審査員
合計</t>
    <rPh sb="0" eb="2">
      <t>キコウ</t>
    </rPh>
    <rPh sb="2" eb="5">
      <t>シンサイン</t>
    </rPh>
    <rPh sb="6" eb="8">
      <t>ゴウケイ</t>
    </rPh>
    <phoneticPr fontId="1"/>
  </si>
  <si>
    <t>全委員
合計</t>
    <rPh sb="0" eb="3">
      <t>ゼンイイン</t>
    </rPh>
    <rPh sb="4" eb="6">
      <t>ゴウケイ</t>
    </rPh>
    <phoneticPr fontId="17"/>
  </si>
  <si>
    <t>要望額</t>
    <rPh sb="0" eb="3">
      <t>ヨウボウガク</t>
    </rPh>
    <phoneticPr fontId="17"/>
  </si>
  <si>
    <t>⑥予算は適切か</t>
    <rPh sb="1" eb="3">
      <t>ヨサン</t>
    </rPh>
    <rPh sb="4" eb="6">
      <t>テキセツ</t>
    </rPh>
    <phoneticPr fontId="17"/>
  </si>
  <si>
    <t>メモ欄</t>
    <rPh sb="2" eb="3">
      <t>ラン</t>
    </rPh>
    <phoneticPr fontId="17"/>
  </si>
  <si>
    <t>地域･広域</t>
    <rPh sb="0" eb="2">
      <t>チイキ</t>
    </rPh>
    <rPh sb="3" eb="5">
      <t>コウイキ</t>
    </rPh>
    <phoneticPr fontId="15"/>
  </si>
  <si>
    <t>新・継</t>
    <rPh sb="0" eb="1">
      <t>シン</t>
    </rPh>
    <rPh sb="2" eb="3">
      <t>ケイ</t>
    </rPh>
    <phoneticPr fontId="15"/>
  </si>
  <si>
    <t>テーマ</t>
    <phoneticPr fontId="15"/>
  </si>
  <si>
    <t>項目１</t>
    <rPh sb="0" eb="2">
      <t>コウモク</t>
    </rPh>
    <phoneticPr fontId="1"/>
  </si>
  <si>
    <t>項目２</t>
    <rPh sb="0" eb="2">
      <t>コウモク</t>
    </rPh>
    <phoneticPr fontId="1"/>
  </si>
  <si>
    <t>項目３</t>
    <rPh sb="0" eb="2">
      <t>コウモク</t>
    </rPh>
    <phoneticPr fontId="1"/>
  </si>
  <si>
    <t>項目４</t>
    <rPh sb="0" eb="2">
      <t>コウモク</t>
    </rPh>
    <phoneticPr fontId="1"/>
  </si>
  <si>
    <t>項目５</t>
    <rPh sb="0" eb="2">
      <t>コウモク</t>
    </rPh>
    <phoneticPr fontId="1"/>
  </si>
  <si>
    <t>●●委員</t>
    <rPh sb="2" eb="4">
      <t>イイン</t>
    </rPh>
    <phoneticPr fontId="17"/>
  </si>
  <si>
    <t>▲▲委員</t>
    <rPh sb="2" eb="4">
      <t>イイン</t>
    </rPh>
    <phoneticPr fontId="17"/>
  </si>
  <si>
    <t>□□委員</t>
    <rPh sb="2" eb="4">
      <t>イイン</t>
    </rPh>
    <phoneticPr fontId="17"/>
  </si>
  <si>
    <t>○○委員</t>
    <rPh sb="2" eb="4">
      <t>イイン</t>
    </rPh>
    <phoneticPr fontId="17"/>
  </si>
  <si>
    <t>機構審査員</t>
    <rPh sb="0" eb="2">
      <t>キコウ</t>
    </rPh>
    <rPh sb="2" eb="5">
      <t>シンサイン</t>
    </rPh>
    <phoneticPr fontId="17"/>
  </si>
  <si>
    <t>受付番号</t>
    <rPh sb="0" eb="2">
      <t>ウケツケ</t>
    </rPh>
    <rPh sb="2" eb="4">
      <t>バンゴウ</t>
    </rPh>
    <phoneticPr fontId="20"/>
  </si>
  <si>
    <t>管理番号</t>
    <rPh sb="0" eb="2">
      <t>カンリ</t>
    </rPh>
    <rPh sb="2" eb="4">
      <t>バンゴウ</t>
    </rPh>
    <phoneticPr fontId="21"/>
  </si>
  <si>
    <t>要望額</t>
    <rPh sb="0" eb="2">
      <t>ヨウボウ</t>
    </rPh>
    <rPh sb="2" eb="3">
      <t>ガク</t>
    </rPh>
    <phoneticPr fontId="20"/>
  </si>
  <si>
    <t>採択額</t>
    <rPh sb="0" eb="2">
      <t>サイタク</t>
    </rPh>
    <rPh sb="2" eb="3">
      <t>ガク</t>
    </rPh>
    <phoneticPr fontId="21"/>
  </si>
  <si>
    <t>採択区分</t>
    <rPh sb="0" eb="2">
      <t>サイタク</t>
    </rPh>
    <rPh sb="2" eb="4">
      <t>クブン</t>
    </rPh>
    <phoneticPr fontId="1"/>
  </si>
  <si>
    <t>事業区分</t>
    <rPh sb="0" eb="2">
      <t>ジギョウ</t>
    </rPh>
    <rPh sb="2" eb="4">
      <t>クブン</t>
    </rPh>
    <phoneticPr fontId="20"/>
  </si>
  <si>
    <t>採択年数</t>
    <rPh sb="0" eb="2">
      <t>サイタク</t>
    </rPh>
    <rPh sb="2" eb="4">
      <t>ネンスウ</t>
    </rPh>
    <phoneticPr fontId="20"/>
  </si>
  <si>
    <t>取り組むテーマ</t>
    <rPh sb="0" eb="1">
      <t>ト</t>
    </rPh>
    <rPh sb="2" eb="3">
      <t>ク</t>
    </rPh>
    <phoneticPr fontId="20"/>
  </si>
  <si>
    <t>応募団体名</t>
    <rPh sb="0" eb="2">
      <t>オウボ</t>
    </rPh>
    <rPh sb="2" eb="4">
      <t>ダンタイ</t>
    </rPh>
    <rPh sb="4" eb="5">
      <t>メイ</t>
    </rPh>
    <phoneticPr fontId="20"/>
  </si>
  <si>
    <t>部署・担当者</t>
    <rPh sb="0" eb="2">
      <t>ブショ</t>
    </rPh>
    <rPh sb="3" eb="6">
      <t>タントウシャ</t>
    </rPh>
    <phoneticPr fontId="20"/>
  </si>
  <si>
    <t>連絡先</t>
    <rPh sb="0" eb="3">
      <t>レンラクサキ</t>
    </rPh>
    <phoneticPr fontId="20"/>
  </si>
  <si>
    <t>メルアド★注：非公開</t>
    <rPh sb="5" eb="6">
      <t>チュウ</t>
    </rPh>
    <rPh sb="7" eb="10">
      <t>ヒコウカイ</t>
    </rPh>
    <phoneticPr fontId="20"/>
  </si>
  <si>
    <t>機構
担当者</t>
    <rPh sb="0" eb="2">
      <t>キコウ</t>
    </rPh>
    <rPh sb="3" eb="6">
      <t>タントウシャ</t>
    </rPh>
    <phoneticPr fontId="20"/>
  </si>
  <si>
    <t>代表者名</t>
    <rPh sb="0" eb="4">
      <t>ダイヒョウシャメイ</t>
    </rPh>
    <phoneticPr fontId="1"/>
  </si>
  <si>
    <t>商品販売収入</t>
    <phoneticPr fontId="1"/>
  </si>
  <si>
    <t>宿泊税</t>
    <phoneticPr fontId="1"/>
  </si>
  <si>
    <t>造成した商品を〇〇をメインとした層に販売し、収入の確保を図る。</t>
    <phoneticPr fontId="1"/>
  </si>
  <si>
    <t>観光振興と宿泊税を事業運営に充てる。</t>
    <phoneticPr fontId="1"/>
  </si>
  <si>
    <t>2年目</t>
  </si>
  <si>
    <t>商品磨き上げ</t>
    <rPh sb="0" eb="3">
      <t>ショウヒンミガ</t>
    </rPh>
    <rPh sb="4" eb="5">
      <t>ア</t>
    </rPh>
    <phoneticPr fontId="1"/>
  </si>
  <si>
    <t>関係団体との協議、コンテンツ洗い出し・造成</t>
    <rPh sb="0" eb="4">
      <t>カンケイダンタイ</t>
    </rPh>
    <rPh sb="6" eb="8">
      <t>キョウギ</t>
    </rPh>
    <rPh sb="14" eb="15">
      <t>アラ</t>
    </rPh>
    <rPh sb="16" eb="17">
      <t>ダ</t>
    </rPh>
    <rPh sb="19" eb="21">
      <t>ゾウセイ</t>
    </rPh>
    <phoneticPr fontId="1"/>
  </si>
  <si>
    <t>プロモーション、商品販売</t>
    <rPh sb="8" eb="12">
      <t>ショウヒンハンバイ</t>
    </rPh>
    <phoneticPr fontId="1"/>
  </si>
  <si>
    <t>〇〇市・○○町・○○村</t>
    <rPh sb="2" eb="3">
      <t>シ</t>
    </rPh>
    <rPh sb="6" eb="7">
      <t>チョウ</t>
    </rPh>
    <rPh sb="10" eb="11">
      <t>ムラ</t>
    </rPh>
    <phoneticPr fontId="1"/>
  </si>
  <si>
    <t>３市町村の観光入込客数は年々増加しているものの、日帰り客の割合が高く、一人あたりの宿泊日数も過去５年間〇．〇〇％～〇．〇〇％と、滞在日数の短さが課題。滞在促進策として気軽に楽しめるアドベンチャートラベルの拡充を図りたい。</t>
    <rPh sb="1" eb="4">
      <t>シチョウソン</t>
    </rPh>
    <rPh sb="5" eb="8">
      <t>カンコウイ</t>
    </rPh>
    <rPh sb="8" eb="9">
      <t>コ</t>
    </rPh>
    <rPh sb="9" eb="11">
      <t>キャクスウ</t>
    </rPh>
    <rPh sb="12" eb="14">
      <t>ネンネン</t>
    </rPh>
    <rPh sb="14" eb="16">
      <t>ゾウカ</t>
    </rPh>
    <rPh sb="24" eb="26">
      <t>ヒガエ</t>
    </rPh>
    <rPh sb="27" eb="28">
      <t>キャク</t>
    </rPh>
    <rPh sb="29" eb="31">
      <t>ワリアイ</t>
    </rPh>
    <rPh sb="32" eb="33">
      <t>タカ</t>
    </rPh>
    <rPh sb="35" eb="37">
      <t>ヒトリ</t>
    </rPh>
    <rPh sb="41" eb="45">
      <t>シュクハクニッスウ</t>
    </rPh>
    <rPh sb="46" eb="48">
      <t>カコ</t>
    </rPh>
    <rPh sb="49" eb="51">
      <t>ネンカン</t>
    </rPh>
    <rPh sb="64" eb="68">
      <t>タイザイニッスウ</t>
    </rPh>
    <rPh sb="69" eb="70">
      <t>ミジカ</t>
    </rPh>
    <rPh sb="72" eb="74">
      <t>カダイ</t>
    </rPh>
    <rPh sb="75" eb="77">
      <t>タイザイ</t>
    </rPh>
    <rPh sb="77" eb="79">
      <t>ソクシン</t>
    </rPh>
    <rPh sb="79" eb="80">
      <t>サク</t>
    </rPh>
    <rPh sb="83" eb="85">
      <t>キガル</t>
    </rPh>
    <rPh sb="86" eb="87">
      <t>タノ</t>
    </rPh>
    <rPh sb="102" eb="104">
      <t>カクジュウ</t>
    </rPh>
    <rPh sb="105" eb="106">
      <t>ハカ</t>
    </rPh>
    <phoneticPr fontId="1"/>
  </si>
  <si>
    <t>①商品造成数〇商品
②モニターツアー参加者〇名</t>
    <rPh sb="18" eb="21">
      <t>サンカシャ</t>
    </rPh>
    <rPh sb="22" eb="23">
      <t>メイ</t>
    </rPh>
    <phoneticPr fontId="1"/>
  </si>
  <si>
    <t>①モニターツアー参加者の提言を踏まえ改善する案件 〇件</t>
    <rPh sb="8" eb="11">
      <t>サンカシャ</t>
    </rPh>
    <phoneticPr fontId="1"/>
  </si>
  <si>
    <t>①商品造成数〇商品
②モニターツアー参加者〇名</t>
    <phoneticPr fontId="1"/>
  </si>
  <si>
    <t>①モニターツアー参加者の提言を踏まえ改善する案件 〇件</t>
    <phoneticPr fontId="1"/>
  </si>
  <si>
    <t>初年度は、〇〇市、〇〇町、〇〇村が連携を図り、アウトドアメニューの洗い出しを実施。３市町村での情報共有の取組を図る
ことにより…
地域の強みである山岳や河川を活用したコンテンツを造成、次年度以降はガイドの均一的なレベルアップを図ることにより、顧客の満足度を図る。</t>
    <rPh sb="7" eb="8">
      <t>シ</t>
    </rPh>
    <rPh sb="11" eb="12">
      <t>マチ</t>
    </rPh>
    <rPh sb="89" eb="91">
      <t>ゾウセイ</t>
    </rPh>
    <rPh sb="92" eb="97">
      <t>ジネンドイコウ</t>
    </rPh>
    <phoneticPr fontId="1"/>
  </si>
  <si>
    <t>1年目事業に造成・磨き上げを行ったコンテンツに併せ、今年度は新規コンテントを造成するほか、ガイド育成に力を入れていき…
また、次年度以降の自走化を目指し、プロモーションを行うほか、OTAへ商品を掲載する。</t>
    <rPh sb="1" eb="3">
      <t>ネンメ</t>
    </rPh>
    <rPh sb="3" eb="5">
      <t>ジギョウ</t>
    </rPh>
    <rPh sb="6" eb="8">
      <t>ゾウセイ</t>
    </rPh>
    <rPh sb="9" eb="10">
      <t>ミガ</t>
    </rPh>
    <rPh sb="11" eb="12">
      <t>ア</t>
    </rPh>
    <rPh sb="14" eb="15">
      <t>オコナ</t>
    </rPh>
    <rPh sb="23" eb="24">
      <t>アワ</t>
    </rPh>
    <rPh sb="26" eb="29">
      <t>コンネンド</t>
    </rPh>
    <rPh sb="30" eb="32">
      <t>シンキ</t>
    </rPh>
    <rPh sb="38" eb="40">
      <t>ゾウセイ</t>
    </rPh>
    <rPh sb="48" eb="50">
      <t>イクセイ</t>
    </rPh>
    <rPh sb="51" eb="52">
      <t>チカラ</t>
    </rPh>
    <rPh sb="53" eb="54">
      <t>イ</t>
    </rPh>
    <rPh sb="63" eb="66">
      <t>ジネンド</t>
    </rPh>
    <rPh sb="66" eb="68">
      <t>イコウ</t>
    </rPh>
    <rPh sb="69" eb="72">
      <t>ジソウカ</t>
    </rPh>
    <rPh sb="73" eb="75">
      <t>メザ</t>
    </rPh>
    <rPh sb="85" eb="86">
      <t>オコナ</t>
    </rPh>
    <rPh sb="94" eb="96">
      <t>ショウヒン</t>
    </rPh>
    <rPh sb="97" eb="99">
      <t>ケイサイ</t>
    </rPh>
    <phoneticPr fontId="1"/>
  </si>
  <si>
    <t>引き続き市町村間で連携を図り、メインターゲットを〇〇、サブターゲットを〇〇と定め…</t>
    <rPh sb="0" eb="1">
      <t>ヒ</t>
    </rPh>
    <rPh sb="2" eb="3">
      <t>ツヅ</t>
    </rPh>
    <rPh sb="4" eb="8">
      <t>シチョウソンカン</t>
    </rPh>
    <rPh sb="9" eb="11">
      <t>レンケイ</t>
    </rPh>
    <rPh sb="12" eb="13">
      <t>ハカ</t>
    </rPh>
    <phoneticPr fontId="1"/>
  </si>
  <si>
    <t>希望する</t>
  </si>
  <si>
    <t>本事業で造成した商品を継続的にOTAへ掲載していくほか、参画市町村や○○旅行会社のHPやSNS等で情報発信を行い…</t>
    <rPh sb="0" eb="3">
      <t>ホンジギョウ</t>
    </rPh>
    <rPh sb="4" eb="6">
      <t>ゾウセイ</t>
    </rPh>
    <rPh sb="8" eb="10">
      <t>ショウヒン</t>
    </rPh>
    <rPh sb="11" eb="14">
      <t>ケイゾクテキ</t>
    </rPh>
    <rPh sb="19" eb="21">
      <t>ケイサイ</t>
    </rPh>
    <rPh sb="28" eb="30">
      <t>サンカク</t>
    </rPh>
    <rPh sb="30" eb="33">
      <t>シチョウソン</t>
    </rPh>
    <rPh sb="36" eb="40">
      <t>リョコウガイシャ</t>
    </rPh>
    <rPh sb="47" eb="48">
      <t>トウ</t>
    </rPh>
    <rPh sb="49" eb="53">
      <t>ジョウホウハッシン</t>
    </rPh>
    <rPh sb="54" eb="55">
      <t>オコナ</t>
    </rPh>
    <phoneticPr fontId="1"/>
  </si>
  <si>
    <t>最終年のになるため、商品を掲載しているOTA数を増やし、新規顧客の獲得に努める。
また、引き続きガイドの育成を行い、顧客満足度の向上を図る。</t>
    <rPh sb="0" eb="3">
      <t>サイシュウネン</t>
    </rPh>
    <rPh sb="10" eb="12">
      <t>ショウヒン</t>
    </rPh>
    <rPh sb="13" eb="15">
      <t>ケイサイ</t>
    </rPh>
    <rPh sb="22" eb="23">
      <t>スウ</t>
    </rPh>
    <rPh sb="24" eb="25">
      <t>フ</t>
    </rPh>
    <rPh sb="28" eb="30">
      <t>シンキ</t>
    </rPh>
    <rPh sb="30" eb="32">
      <t>コキャク</t>
    </rPh>
    <rPh sb="33" eb="35">
      <t>カクトク</t>
    </rPh>
    <rPh sb="36" eb="37">
      <t>ツト</t>
    </rPh>
    <rPh sb="44" eb="45">
      <t>ヒ</t>
    </rPh>
    <rPh sb="46" eb="47">
      <t>ツヅ</t>
    </rPh>
    <rPh sb="52" eb="54">
      <t>イクセイ</t>
    </rPh>
    <rPh sb="55" eb="56">
      <t>オコナ</t>
    </rPh>
    <rPh sb="58" eb="60">
      <t>コキャク</t>
    </rPh>
    <rPh sb="60" eb="63">
      <t>マンゾクド</t>
    </rPh>
    <rPh sb="64" eb="66">
      <t>コウジョウ</t>
    </rPh>
    <rPh sb="67" eb="68">
      <t>ハカ</t>
    </rPh>
    <phoneticPr fontId="1"/>
  </si>
  <si>
    <t>商品造成費</t>
    <rPh sb="0" eb="5">
      <t>ショウヒンゾウセイヒ</t>
    </rPh>
    <phoneticPr fontId="1"/>
  </si>
  <si>
    <t>〇〇旅行会社</t>
    <rPh sb="2" eb="6">
      <t>リョコウガイシャ</t>
    </rPh>
    <phoneticPr fontId="1"/>
  </si>
  <si>
    <t>商品造成に係る委託費</t>
    <rPh sb="0" eb="4">
      <t>ショウヒンゾウセイ</t>
    </rPh>
    <rPh sb="5" eb="6">
      <t>カカ</t>
    </rPh>
    <rPh sb="7" eb="10">
      <t>イタクヒ</t>
    </rPh>
    <phoneticPr fontId="1"/>
  </si>
  <si>
    <t>モニターツアー経費</t>
    <rPh sb="7" eb="9">
      <t>ケイヒ</t>
    </rPh>
    <phoneticPr fontId="1"/>
  </si>
  <si>
    <t>パブリシティ(新聞)</t>
    <rPh sb="7" eb="9">
      <t>シンブン</t>
    </rPh>
    <phoneticPr fontId="1"/>
  </si>
  <si>
    <t>北海道新聞○○</t>
    <rPh sb="0" eb="3">
      <t>ホッカイドウ</t>
    </rPh>
    <rPh sb="3" eb="5">
      <t>シンブン</t>
    </rPh>
    <phoneticPr fontId="1"/>
  </si>
  <si>
    <t>モニターツアーに係る委託費</t>
    <rPh sb="8" eb="9">
      <t>カカ</t>
    </rPh>
    <rPh sb="10" eb="13">
      <t>イタクヒ</t>
    </rPh>
    <phoneticPr fontId="1"/>
  </si>
  <si>
    <t>ガイド育成経費</t>
    <rPh sb="3" eb="5">
      <t>イクセイ</t>
    </rPh>
    <rPh sb="5" eb="7">
      <t>ケイヒ</t>
    </rPh>
    <phoneticPr fontId="1"/>
  </si>
  <si>
    <t>〇〇株式会社</t>
    <rPh sb="2" eb="6">
      <t>カブシキガイシャ</t>
    </rPh>
    <phoneticPr fontId="1"/>
  </si>
  <si>
    <t>ガイド育成に係る講師費用</t>
    <rPh sb="3" eb="5">
      <t>イクセイ</t>
    </rPh>
    <rPh sb="6" eb="7">
      <t>カカ</t>
    </rPh>
    <rPh sb="8" eb="10">
      <t>コウシ</t>
    </rPh>
    <rPh sb="10" eb="12">
      <t>ヒヨウ</t>
    </rPh>
    <phoneticPr fontId="1"/>
  </si>
  <si>
    <t>①新規商品造成数〇商品
②モニターツアー参加者〇名
③ガイド育成講習会実施数〇名
④OTAへのコンテンツ及びツアー掲載数 〇件</t>
    <rPh sb="1" eb="3">
      <t>シンキ</t>
    </rPh>
    <rPh sb="3" eb="5">
      <t>ショウヒン</t>
    </rPh>
    <rPh sb="5" eb="7">
      <t>ゾウセイ</t>
    </rPh>
    <rPh sb="7" eb="8">
      <t>スウ</t>
    </rPh>
    <rPh sb="9" eb="11">
      <t>ショウヒン</t>
    </rPh>
    <rPh sb="30" eb="32">
      <t>イクセイ</t>
    </rPh>
    <rPh sb="32" eb="35">
      <t>コウシュウカイ</t>
    </rPh>
    <rPh sb="35" eb="38">
      <t>ジッシスウ</t>
    </rPh>
    <rPh sb="39" eb="40">
      <t>メイ</t>
    </rPh>
    <rPh sb="52" eb="53">
      <t>オヨ</t>
    </rPh>
    <rPh sb="57" eb="59">
      <t>ケイサイ</t>
    </rPh>
    <rPh sb="59" eb="60">
      <t>スウ</t>
    </rPh>
    <rPh sb="62" eb="63">
      <t>ケン</t>
    </rPh>
    <phoneticPr fontId="1"/>
  </si>
  <si>
    <t>①モニターツアー参加者の提言を踏まえ改善する案件 〇件
②ガイド育成講習会参加者数 〇名
③コンテンツ及びツアーの予約・販売人数 〇名</t>
    <rPh sb="37" eb="41">
      <t>サンカシャスウ</t>
    </rPh>
    <rPh sb="43" eb="44">
      <t>メイ</t>
    </rPh>
    <rPh sb="51" eb="52">
      <t>オヨ</t>
    </rPh>
    <rPh sb="57" eb="59">
      <t>ヨヤク</t>
    </rPh>
    <rPh sb="60" eb="64">
      <t>ハンバイニンズウ</t>
    </rPh>
    <rPh sb="66" eb="67">
      <t>メイ</t>
    </rPh>
    <phoneticPr fontId="1"/>
  </si>
  <si>
    <t>①ガイド育成講習会実施数〇名
②OTAへのコンテンツ及びツアー掲載数 〇件</t>
    <phoneticPr fontId="1"/>
  </si>
  <si>
    <t>①ガイド育成講習会参加者数 〇名
②コンテンツ及びツアーの予約・販売人数 〇名
③コンテンツ及びツアーの売上金額 〇円</t>
    <rPh sb="52" eb="55">
      <t>ウリアゲキン</t>
    </rPh>
    <rPh sb="55" eb="56">
      <t>ガク</t>
    </rPh>
    <rPh sb="58" eb="59">
      <t>エン</t>
    </rPh>
    <phoneticPr fontId="1"/>
  </si>
  <si>
    <t>プロモーション経費</t>
    <rPh sb="7" eb="9">
      <t>ケイヒ</t>
    </rPh>
    <phoneticPr fontId="1"/>
  </si>
  <si>
    <t>〇〇事業者</t>
    <rPh sb="2" eb="5">
      <t>ジギョウシャ</t>
    </rPh>
    <phoneticPr fontId="1"/>
  </si>
  <si>
    <t>広告宣伝費用</t>
    <rPh sb="0" eb="6">
      <t>コウコクセンデンヒヨウ</t>
    </rPh>
    <phoneticPr fontId="1"/>
  </si>
  <si>
    <t>商品販売経費</t>
    <rPh sb="0" eb="6">
      <t>ショウヒンハンバイケイヒ</t>
    </rPh>
    <phoneticPr fontId="1"/>
  </si>
  <si>
    <t>OTA(○○〇ほか３社)</t>
    <rPh sb="10" eb="11">
      <t>シャ</t>
    </rPh>
    <phoneticPr fontId="1"/>
  </si>
  <si>
    <t>OTA掲載費用</t>
    <rPh sb="3" eb="7">
      <t>ケイサイヒヨウ</t>
    </rPh>
    <phoneticPr fontId="1"/>
  </si>
  <si>
    <t>消耗品費</t>
    <rPh sb="0" eb="4">
      <t>ショウモウヒンヒ</t>
    </rPh>
    <phoneticPr fontId="1"/>
  </si>
  <si>
    <t>〇〇旅行会社・○○事業者・〇〇株式会社・OTA・○○商事</t>
    <rPh sb="2" eb="6">
      <t>リョコウガイシャ</t>
    </rPh>
    <rPh sb="9" eb="12">
      <t>ジギョウシャ</t>
    </rPh>
    <rPh sb="15" eb="19">
      <t>カブシキガイシャ</t>
    </rPh>
    <rPh sb="26" eb="28">
      <t>ショウジ</t>
    </rPh>
    <phoneticPr fontId="1"/>
  </si>
  <si>
    <t>○○商事</t>
    <rPh sb="2" eb="4">
      <t>ショウジ</t>
    </rPh>
    <phoneticPr fontId="1"/>
  </si>
  <si>
    <t>○○に係る消耗品購入費</t>
    <rPh sb="3" eb="4">
      <t>カカ</t>
    </rPh>
    <rPh sb="5" eb="8">
      <t>ショウモウヒン</t>
    </rPh>
    <rPh sb="8" eb="11">
      <t>コウニュウヒ</t>
    </rPh>
    <phoneticPr fontId="1"/>
  </si>
  <si>
    <t>事務用品等</t>
    <rPh sb="0" eb="5">
      <t>ジムヨウヒントウ</t>
    </rPh>
    <phoneticPr fontId="1"/>
  </si>
  <si>
    <t>事業者値引き</t>
    <rPh sb="0" eb="3">
      <t>ジギョウシャ</t>
    </rPh>
    <rPh sb="3" eb="5">
      <t>ネビ</t>
    </rPh>
    <phoneticPr fontId="1"/>
  </si>
  <si>
    <t>←日付入力(例：2024/5/28)</t>
    <rPh sb="1" eb="3">
      <t>ヒヅケ</t>
    </rPh>
    <rPh sb="3" eb="5">
      <t>ニュウリョク</t>
    </rPh>
    <rPh sb="6" eb="7">
      <t>レイ</t>
    </rPh>
    <phoneticPr fontId="1"/>
  </si>
  <si>
    <r>
      <t xml:space="preserve">重点支援を希望する場合は「希望する」、しない場合は「希望しない」を選択してください。
なお、希望した場合は、下記項目をの支援を想定しております。
〇重点的に活用できる伴走支援等(予定)
</t>
    </r>
    <r>
      <rPr>
        <sz val="11"/>
        <color rgb="FFFF0000"/>
        <rFont val="ＭＳ Ｐ明朝"/>
        <family val="1"/>
        <charset val="128"/>
      </rPr>
      <t>　①外部アドバイザーの派遣、北海道（総合）振興局の担当職員によるサポート
　②情報発信支援事業（コンサルティング・実証事業の実施）
　③事業検証
　</t>
    </r>
    <r>
      <rPr>
        <sz val="11"/>
        <rFont val="ＭＳ Ｐ明朝"/>
        <family val="1"/>
        <charset val="128"/>
      </rPr>
      <t>希望団体多数の場合は、事務局内協議の上、支援団体を選定させていただきます。
　ご期待に添えない場合もございます。予めご承知おきください。</t>
    </r>
    <rPh sb="0" eb="4">
      <t>ジュウテンシエン</t>
    </rPh>
    <rPh sb="5" eb="7">
      <t>キボウ</t>
    </rPh>
    <rPh sb="9" eb="11">
      <t>バアイ</t>
    </rPh>
    <rPh sb="13" eb="15">
      <t>キボウ</t>
    </rPh>
    <rPh sb="22" eb="24">
      <t>バアイ</t>
    </rPh>
    <rPh sb="26" eb="28">
      <t>キボウ</t>
    </rPh>
    <rPh sb="33" eb="35">
      <t>センタク</t>
    </rPh>
    <rPh sb="46" eb="48">
      <t>キボウ</t>
    </rPh>
    <rPh sb="50" eb="52">
      <t>バアイ</t>
    </rPh>
    <rPh sb="54" eb="56">
      <t>カキ</t>
    </rPh>
    <rPh sb="56" eb="58">
      <t>コウモク</t>
    </rPh>
    <rPh sb="60" eb="62">
      <t>シエン</t>
    </rPh>
    <rPh sb="63" eb="65">
      <t>ソウテイ</t>
    </rPh>
    <rPh sb="74" eb="77">
      <t>ジュウテンテキ</t>
    </rPh>
    <rPh sb="78" eb="80">
      <t>カツヨウ</t>
    </rPh>
    <rPh sb="83" eb="85">
      <t>バンソウ</t>
    </rPh>
    <rPh sb="85" eb="87">
      <t>シエン</t>
    </rPh>
    <rPh sb="87" eb="88">
      <t>トウ</t>
    </rPh>
    <rPh sb="89" eb="91">
      <t>ヨテイ</t>
    </rPh>
    <rPh sb="95" eb="97">
      <t>ガイブ</t>
    </rPh>
    <rPh sb="104" eb="106">
      <t>ハケン</t>
    </rPh>
    <rPh sb="107" eb="110">
      <t>ホッカイドウ</t>
    </rPh>
    <rPh sb="111" eb="113">
      <t>ソウゴウ</t>
    </rPh>
    <rPh sb="114" eb="117">
      <t>シンコウキョク</t>
    </rPh>
    <rPh sb="118" eb="120">
      <t>タントウ</t>
    </rPh>
    <rPh sb="120" eb="122">
      <t>ショクイン</t>
    </rPh>
    <rPh sb="132" eb="134">
      <t>ジョウホウ</t>
    </rPh>
    <rPh sb="134" eb="136">
      <t>ハッシン</t>
    </rPh>
    <rPh sb="136" eb="138">
      <t>シエン</t>
    </rPh>
    <rPh sb="138" eb="140">
      <t>ジギョウ</t>
    </rPh>
    <rPh sb="150" eb="152">
      <t>ジッショウ</t>
    </rPh>
    <rPh sb="152" eb="154">
      <t>ジギョウ</t>
    </rPh>
    <rPh sb="155" eb="157">
      <t>ジッシ</t>
    </rPh>
    <rPh sb="161" eb="163">
      <t>ジギョウ</t>
    </rPh>
    <rPh sb="163" eb="165">
      <t>ケンショウ</t>
    </rPh>
    <rPh sb="170" eb="172">
      <t>タスウ</t>
    </rPh>
    <rPh sb="173" eb="175">
      <t>バアイ</t>
    </rPh>
    <rPh sb="177" eb="181">
      <t>ジムキョクナイ</t>
    </rPh>
    <rPh sb="181" eb="183">
      <t>キョウギ</t>
    </rPh>
    <rPh sb="184" eb="185">
      <t>ウエ</t>
    </rPh>
    <rPh sb="186" eb="190">
      <t>シエンダンタイ</t>
    </rPh>
    <rPh sb="191" eb="193">
      <t>センテイ</t>
    </rPh>
    <rPh sb="206" eb="208">
      <t>キタイ</t>
    </rPh>
    <rPh sb="209" eb="210">
      <t>ソ</t>
    </rPh>
    <rPh sb="213" eb="215">
      <t>バアイ</t>
    </rPh>
    <rPh sb="222" eb="223">
      <t>アラカジ</t>
    </rPh>
    <rPh sb="225" eb="227">
      <t>ショウチ</t>
    </rPh>
    <phoneticPr fontId="1"/>
  </si>
  <si>
    <r>
      <t>【※注意：</t>
    </r>
    <r>
      <rPr>
        <sz val="12"/>
        <color indexed="10"/>
        <rFont val="ＭＳ Ｐ明朝"/>
        <family val="1"/>
        <charset val="128"/>
      </rPr>
      <t>文字の大きさ11以上。</t>
    </r>
    <r>
      <rPr>
        <sz val="12"/>
        <rFont val="ＭＳ Ｐ明朝"/>
        <family val="1"/>
        <charset val="128"/>
      </rPr>
      <t>必要に応じ、枠を拡大し記載のこと。</t>
    </r>
    <r>
      <rPr>
        <sz val="12"/>
        <color indexed="10"/>
        <rFont val="ＭＳ Ｐ明朝"/>
        <family val="1"/>
        <charset val="128"/>
      </rPr>
      <t>概ね４ページ以内とする</t>
    </r>
    <r>
      <rPr>
        <sz val="12"/>
        <rFont val="ＭＳ Ｐ明朝"/>
        <family val="1"/>
        <charset val="128"/>
      </rPr>
      <t>。】</t>
    </r>
    <rPh sb="2" eb="4">
      <t>チュウイ</t>
    </rPh>
    <rPh sb="5" eb="7">
      <t>モジ</t>
    </rPh>
    <rPh sb="8" eb="9">
      <t>オオ</t>
    </rPh>
    <rPh sb="13" eb="15">
      <t>イジョウ</t>
    </rPh>
    <rPh sb="33" eb="34">
      <t>オオム</t>
    </rPh>
    <rPh sb="39" eb="41">
      <t>イナイ</t>
    </rPh>
    <phoneticPr fontId="1"/>
  </si>
  <si>
    <t>令和５年度（上期）</t>
    <rPh sb="0" eb="2">
      <t>レイワ</t>
    </rPh>
    <rPh sb="3" eb="5">
      <t>ネンド</t>
    </rPh>
    <rPh sb="6" eb="8">
      <t>カミキ</t>
    </rPh>
    <phoneticPr fontId="1"/>
  </si>
  <si>
    <r>
      <t xml:space="preserve">重点支援を希望する場合は「希望する」、しない場合は「希望しない」を選択してください。
なお、希望した場合は、下記項目をの支援を想定しております。
〇重点的に活用できる伴走支援等(予定)
</t>
    </r>
    <r>
      <rPr>
        <sz val="11"/>
        <color rgb="FFFF0000"/>
        <rFont val="ＭＳ Ｐ明朝"/>
        <family val="1"/>
        <charset val="128"/>
      </rPr>
      <t>　①外部アドバイザーの派遣
　②情報発信支援事業（コンサルティング・実証事業の実施）
　③事業検証
　</t>
    </r>
    <r>
      <rPr>
        <sz val="11"/>
        <rFont val="ＭＳ Ｐ明朝"/>
        <family val="1"/>
        <charset val="128"/>
      </rPr>
      <t>希望団体多数の場合は、事務局内協議の上、支援団体を選定させていただきます。
　ご期待に添えない場合もございます。予めご承知おきください。</t>
    </r>
    <rPh sb="0" eb="4">
      <t>ジュウテンシエン</t>
    </rPh>
    <rPh sb="5" eb="7">
      <t>キボウ</t>
    </rPh>
    <rPh sb="9" eb="11">
      <t>バアイ</t>
    </rPh>
    <rPh sb="13" eb="15">
      <t>キボウ</t>
    </rPh>
    <rPh sb="22" eb="24">
      <t>バアイ</t>
    </rPh>
    <rPh sb="26" eb="28">
      <t>キボウ</t>
    </rPh>
    <rPh sb="33" eb="35">
      <t>センタク</t>
    </rPh>
    <rPh sb="46" eb="48">
      <t>キボウ</t>
    </rPh>
    <rPh sb="50" eb="52">
      <t>バアイ</t>
    </rPh>
    <rPh sb="54" eb="56">
      <t>カキ</t>
    </rPh>
    <rPh sb="56" eb="58">
      <t>コウモク</t>
    </rPh>
    <rPh sb="60" eb="62">
      <t>シエン</t>
    </rPh>
    <rPh sb="63" eb="65">
      <t>ソウテイ</t>
    </rPh>
    <rPh sb="74" eb="77">
      <t>ジュウテンテキ</t>
    </rPh>
    <rPh sb="78" eb="80">
      <t>カツヨウ</t>
    </rPh>
    <rPh sb="83" eb="85">
      <t>バンソウ</t>
    </rPh>
    <rPh sb="85" eb="87">
      <t>シエン</t>
    </rPh>
    <rPh sb="87" eb="88">
      <t>トウ</t>
    </rPh>
    <rPh sb="89" eb="91">
      <t>ヨテイ</t>
    </rPh>
    <rPh sb="95" eb="97">
      <t>ガイブ</t>
    </rPh>
    <rPh sb="104" eb="106">
      <t>ハケン</t>
    </rPh>
    <rPh sb="109" eb="111">
      <t>ジョウホウ</t>
    </rPh>
    <rPh sb="111" eb="113">
      <t>ハッシン</t>
    </rPh>
    <rPh sb="113" eb="115">
      <t>シエン</t>
    </rPh>
    <rPh sb="115" eb="117">
      <t>ジギョウ</t>
    </rPh>
    <rPh sb="127" eb="129">
      <t>ジッショウ</t>
    </rPh>
    <rPh sb="129" eb="131">
      <t>ジギョウ</t>
    </rPh>
    <rPh sb="132" eb="134">
      <t>ジッシ</t>
    </rPh>
    <rPh sb="138" eb="140">
      <t>ジギョウ</t>
    </rPh>
    <rPh sb="140" eb="142">
      <t>ケンショウ</t>
    </rPh>
    <rPh sb="147" eb="149">
      <t>タスウ</t>
    </rPh>
    <rPh sb="150" eb="152">
      <t>バアイ</t>
    </rPh>
    <rPh sb="154" eb="158">
      <t>ジムキョクナイ</t>
    </rPh>
    <rPh sb="158" eb="160">
      <t>キョウギ</t>
    </rPh>
    <rPh sb="161" eb="162">
      <t>ウエ</t>
    </rPh>
    <rPh sb="163" eb="167">
      <t>シエンダンタイ</t>
    </rPh>
    <rPh sb="168" eb="170">
      <t>センテイ</t>
    </rPh>
    <rPh sb="183" eb="185">
      <t>キタイ</t>
    </rPh>
    <rPh sb="186" eb="187">
      <t>ソ</t>
    </rPh>
    <rPh sb="190" eb="192">
      <t>バアイ</t>
    </rPh>
    <rPh sb="199" eb="200">
      <t>アラカジ</t>
    </rPh>
    <rPh sb="202" eb="204">
      <t>ショウチ</t>
    </rPh>
    <phoneticPr fontId="1"/>
  </si>
  <si>
    <t>地域単独枠　企画提案書</t>
  </si>
  <si>
    <t>wa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</si>
</sst>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金&quot;\ #,##0\ &quot;円&quot;;[Red]&quot;金&quot;\ \-#,##0\ &quot;円&quot;"/>
    <numFmt numFmtId="177" formatCode="#,##0_ ;[Red]\-#,##0\ "/>
  </numFmts>
  <fonts count="4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color indexed="10"/>
      <name val="ＭＳ Ｐ明朝"/>
      <family val="1"/>
      <charset val="128"/>
    </font>
    <font>
      <b/>
      <sz val="20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Tsukushi A Round Gothic Bold"/>
      <family val="3"/>
    </font>
    <font>
      <sz val="13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sz val="10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b/>
      <u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11"/>
      <color theme="10"/>
      <name val="Arial"/>
      <family val="2"/>
    </font>
    <font>
      <sz val="11"/>
      <color theme="1"/>
      <name val="Arial"/>
      <family val="2"/>
    </font>
    <font>
      <sz val="11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rgb="FFFF0000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1"/>
      <color rgb="FFC00000"/>
      <name val="ＭＳ Ｐ明朝"/>
      <family val="1"/>
      <charset val="128"/>
    </font>
    <font>
      <sz val="11"/>
      <color rgb="FFC00000"/>
      <name val="ＭＳ Ｐ明朝"/>
      <family val="1"/>
      <charset val="128"/>
    </font>
    <font>
      <b/>
      <sz val="14"/>
      <color rgb="FFC00000"/>
      <name val="ＭＳ Ｐ明朝"/>
      <family val="1"/>
      <charset val="128"/>
    </font>
    <font>
      <b/>
      <sz val="12"/>
      <color rgb="FFC00000"/>
      <name val="ＭＳ Ｐ明朝"/>
      <family val="1"/>
      <charset val="128"/>
    </font>
    <font>
      <sz val="12"/>
      <color rgb="FFC00000"/>
      <name val="ＭＳ Ｐ明朝"/>
      <family val="1"/>
      <charset val="128"/>
    </font>
    <font>
      <u/>
      <sz val="12"/>
      <color theme="10"/>
      <name val="ＭＳ Ｐ明朝"/>
      <family val="1"/>
      <charset val="128"/>
    </font>
    <font>
      <u/>
      <sz val="11"/>
      <color rgb="FF0000FF"/>
      <name val="ＭＳ 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000"/>
        <bgColor indexed="64"/>
      </patternFill>
    </fill>
  </fills>
  <borders count="1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6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>
      <alignment vertical="center"/>
    </xf>
    <xf numFmtId="0" fontId="26" fillId="0" borderId="0">
      <alignment vertical="center"/>
    </xf>
    <xf numFmtId="0" fontId="29" fillId="0" borderId="0"/>
  </cellStyleXfs>
  <cellXfs count="410">
    <xf numFmtId="0" fontId="0" fillId="0" borderId="0" xfId="0"/>
    <xf numFmtId="0" fontId="16" fillId="0" borderId="7" xfId="6" applyFont="1" applyBorder="1" applyAlignment="1">
      <alignment horizontal="center" vertical="center" wrapText="1"/>
    </xf>
    <xf numFmtId="0" fontId="16" fillId="0" borderId="16" xfId="6" applyFont="1" applyBorder="1" applyAlignment="1">
      <alignment horizontal="center" vertical="center" wrapText="1"/>
    </xf>
    <xf numFmtId="0" fontId="16" fillId="3" borderId="7" xfId="6" applyFont="1" applyFill="1" applyBorder="1" applyAlignment="1">
      <alignment horizontal="center" vertical="center" wrapText="1" shrinkToFit="1"/>
    </xf>
    <xf numFmtId="0" fontId="16" fillId="0" borderId="7" xfId="6" applyFont="1" applyBorder="1" applyAlignment="1">
      <alignment horizontal="center" vertical="center" wrapText="1" shrinkToFit="1"/>
    </xf>
    <xf numFmtId="0" fontId="35" fillId="0" borderId="0" xfId="6" applyFont="1" applyAlignment="1">
      <alignment vertical="center" wrapText="1"/>
    </xf>
    <xf numFmtId="0" fontId="0" fillId="0" borderId="0" xfId="0" applyAlignment="1">
      <alignment vertical="center"/>
    </xf>
    <xf numFmtId="38" fontId="0" fillId="0" borderId="0" xfId="4" applyFont="1" applyAlignment="1">
      <alignment vertical="center"/>
    </xf>
    <xf numFmtId="38" fontId="2" fillId="0" borderId="0" xfId="4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7" applyFont="1" applyAlignment="1" applyProtection="1">
      <alignment vertical="center"/>
      <protection locked="0"/>
    </xf>
    <xf numFmtId="0" fontId="26" fillId="0" borderId="0" xfId="6">
      <alignment vertical="center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23" xfId="0" applyFont="1" applyBorder="1" applyAlignment="1" applyProtection="1">
      <alignment vertical="center"/>
      <protection locked="0"/>
    </xf>
    <xf numFmtId="0" fontId="13" fillId="0" borderId="14" xfId="0" applyFont="1" applyBorder="1" applyAlignment="1" applyProtection="1">
      <alignment horizontal="center" vertical="center" wrapText="1"/>
      <protection locked="0"/>
    </xf>
    <xf numFmtId="0" fontId="2" fillId="0" borderId="35" xfId="0" applyFont="1" applyBorder="1" applyAlignment="1" applyProtection="1">
      <alignment vertical="center" wrapText="1"/>
      <protection locked="0"/>
    </xf>
    <xf numFmtId="0" fontId="2" fillId="0" borderId="37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/>
      <protection locked="0"/>
    </xf>
    <xf numFmtId="0" fontId="3" fillId="0" borderId="46" xfId="0" applyFont="1" applyBorder="1" applyAlignment="1" applyProtection="1">
      <alignment vertical="center"/>
      <protection locked="0"/>
    </xf>
    <xf numFmtId="0" fontId="3" fillId="0" borderId="35" xfId="0" applyFont="1" applyBorder="1" applyAlignment="1" applyProtection="1">
      <alignment vertical="center"/>
      <protection locked="0"/>
    </xf>
    <xf numFmtId="0" fontId="3" fillId="0" borderId="37" xfId="7" applyFont="1" applyBorder="1" applyAlignment="1" applyProtection="1">
      <alignment vertical="center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38" fontId="3" fillId="5" borderId="35" xfId="4" applyFont="1" applyFill="1" applyBorder="1" applyAlignment="1" applyProtection="1">
      <alignment vertical="center"/>
      <protection locked="0"/>
    </xf>
    <xf numFmtId="38" fontId="3" fillId="5" borderId="37" xfId="4" applyFont="1" applyFill="1" applyBorder="1" applyAlignment="1" applyProtection="1">
      <alignment vertical="center"/>
      <protection locked="0"/>
    </xf>
    <xf numFmtId="38" fontId="3" fillId="5" borderId="48" xfId="4" applyFont="1" applyFill="1" applyBorder="1" applyAlignment="1" applyProtection="1">
      <alignment vertical="center"/>
      <protection locked="0"/>
    </xf>
    <xf numFmtId="38" fontId="3" fillId="5" borderId="49" xfId="4" applyFont="1" applyFill="1" applyBorder="1" applyAlignment="1" applyProtection="1">
      <alignment horizontal="right" vertical="center"/>
      <protection locked="0"/>
    </xf>
    <xf numFmtId="38" fontId="3" fillId="5" borderId="16" xfId="4" applyFont="1" applyFill="1" applyBorder="1" applyAlignment="1" applyProtection="1">
      <alignment vertical="center"/>
      <protection locked="0"/>
    </xf>
    <xf numFmtId="38" fontId="3" fillId="5" borderId="49" xfId="0" applyNumberFormat="1" applyFont="1" applyFill="1" applyBorder="1" applyAlignment="1" applyProtection="1">
      <alignment vertical="center"/>
      <protection locked="0"/>
    </xf>
    <xf numFmtId="0" fontId="38" fillId="0" borderId="0" xfId="0" applyFont="1" applyAlignment="1" applyProtection="1">
      <alignment vertical="center"/>
      <protection locked="0"/>
    </xf>
    <xf numFmtId="0" fontId="40" fillId="0" borderId="0" xfId="0" applyFont="1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/>
      <protection locked="0"/>
    </xf>
    <xf numFmtId="0" fontId="3" fillId="8" borderId="35" xfId="0" applyFont="1" applyFill="1" applyBorder="1" applyAlignment="1" applyProtection="1">
      <alignment vertical="center"/>
      <protection locked="0"/>
    </xf>
    <xf numFmtId="0" fontId="3" fillId="8" borderId="37" xfId="0" applyFont="1" applyFill="1" applyBorder="1" applyAlignment="1" applyProtection="1">
      <alignment vertical="center"/>
      <protection locked="0"/>
    </xf>
    <xf numFmtId="0" fontId="2" fillId="0" borderId="37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38" fillId="0" borderId="0" xfId="0" applyFont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left" vertical="center" shrinkToFit="1"/>
      <protection locked="0"/>
    </xf>
    <xf numFmtId="0" fontId="3" fillId="4" borderId="35" xfId="0" applyFont="1" applyFill="1" applyBorder="1" applyAlignment="1" applyProtection="1">
      <alignment horizontal="left" vertical="center" shrinkToFit="1"/>
      <protection locked="0"/>
    </xf>
    <xf numFmtId="38" fontId="3" fillId="4" borderId="35" xfId="4" applyFont="1" applyFill="1" applyBorder="1" applyAlignment="1" applyProtection="1">
      <alignment vertical="center"/>
      <protection locked="0"/>
    </xf>
    <xf numFmtId="0" fontId="3" fillId="4" borderId="35" xfId="0" applyFont="1" applyFill="1" applyBorder="1" applyAlignment="1" applyProtection="1">
      <alignment vertical="center"/>
      <protection locked="0"/>
    </xf>
    <xf numFmtId="0" fontId="3" fillId="4" borderId="40" xfId="0" applyFont="1" applyFill="1" applyBorder="1" applyAlignment="1" applyProtection="1">
      <alignment horizontal="left" vertical="center" wrapText="1" shrinkToFit="1"/>
      <protection locked="0"/>
    </xf>
    <xf numFmtId="0" fontId="3" fillId="4" borderId="36" xfId="0" applyFont="1" applyFill="1" applyBorder="1" applyAlignment="1" applyProtection="1">
      <alignment horizontal="left" vertical="center" shrinkToFit="1"/>
      <protection locked="0"/>
    </xf>
    <xf numFmtId="0" fontId="3" fillId="4" borderId="37" xfId="0" applyFont="1" applyFill="1" applyBorder="1" applyAlignment="1" applyProtection="1">
      <alignment horizontal="left" vertical="center" shrinkToFit="1"/>
      <protection locked="0"/>
    </xf>
    <xf numFmtId="38" fontId="3" fillId="4" borderId="37" xfId="4" applyFont="1" applyFill="1" applyBorder="1" applyAlignment="1" applyProtection="1">
      <alignment vertical="center"/>
      <protection locked="0"/>
    </xf>
    <xf numFmtId="0" fontId="3" fillId="4" borderId="37" xfId="0" applyFont="1" applyFill="1" applyBorder="1" applyAlignment="1" applyProtection="1">
      <alignment vertical="center"/>
      <protection locked="0"/>
    </xf>
    <xf numFmtId="0" fontId="3" fillId="4" borderId="41" xfId="0" applyFont="1" applyFill="1" applyBorder="1" applyAlignment="1" applyProtection="1">
      <alignment horizontal="left" vertical="center" wrapText="1" shrinkToFit="1"/>
      <protection locked="0"/>
    </xf>
    <xf numFmtId="0" fontId="3" fillId="4" borderId="38" xfId="0" applyFont="1" applyFill="1" applyBorder="1" applyAlignment="1" applyProtection="1">
      <alignment horizontal="left" vertical="center" shrinkToFit="1"/>
      <protection locked="0"/>
    </xf>
    <xf numFmtId="0" fontId="3" fillId="4" borderId="39" xfId="0" applyFont="1" applyFill="1" applyBorder="1" applyAlignment="1" applyProtection="1">
      <alignment horizontal="left" vertical="center" shrinkToFit="1"/>
      <protection locked="0"/>
    </xf>
    <xf numFmtId="38" fontId="3" fillId="4" borderId="39" xfId="4" applyFont="1" applyFill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4" borderId="39" xfId="0" applyFont="1" applyFill="1" applyBorder="1" applyAlignment="1" applyProtection="1">
      <alignment vertical="center"/>
      <protection locked="0"/>
    </xf>
    <xf numFmtId="0" fontId="3" fillId="4" borderId="42" xfId="0" applyFont="1" applyFill="1" applyBorder="1" applyAlignment="1" applyProtection="1">
      <alignment horizontal="left" vertical="center" wrapText="1" shrinkToFit="1"/>
      <protection locked="0"/>
    </xf>
    <xf numFmtId="38" fontId="3" fillId="0" borderId="26" xfId="4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3" fillId="0" borderId="29" xfId="0" applyFont="1" applyBorder="1" applyAlignment="1" applyProtection="1">
      <alignment vertical="center"/>
      <protection locked="0"/>
    </xf>
    <xf numFmtId="0" fontId="30" fillId="0" borderId="23" xfId="0" applyFont="1" applyBorder="1" applyAlignment="1" applyProtection="1">
      <alignment horizontal="center" vertical="center" shrinkToFit="1"/>
      <protection locked="0"/>
    </xf>
    <xf numFmtId="0" fontId="3" fillId="4" borderId="40" xfId="0" applyFont="1" applyFill="1" applyBorder="1" applyAlignment="1" applyProtection="1">
      <alignment horizontal="left" vertical="center" shrinkToFit="1"/>
      <protection locked="0"/>
    </xf>
    <xf numFmtId="38" fontId="3" fillId="4" borderId="22" xfId="4" applyFont="1" applyFill="1" applyBorder="1" applyAlignment="1" applyProtection="1">
      <alignment vertical="center"/>
      <protection locked="0"/>
    </xf>
    <xf numFmtId="0" fontId="3" fillId="4" borderId="41" xfId="0" applyFont="1" applyFill="1" applyBorder="1" applyAlignment="1" applyProtection="1">
      <alignment horizontal="left" vertical="center" shrinkToFit="1"/>
      <protection locked="0"/>
    </xf>
    <xf numFmtId="38" fontId="3" fillId="4" borderId="43" xfId="4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38" fontId="3" fillId="4" borderId="47" xfId="4" applyFont="1" applyFill="1" applyBorder="1" applyAlignment="1" applyProtection="1">
      <alignment vertical="center"/>
      <protection locked="0"/>
    </xf>
    <xf numFmtId="0" fontId="37" fillId="0" borderId="0" xfId="0" applyFont="1" applyAlignment="1" applyProtection="1">
      <alignment vertical="center" wrapText="1"/>
      <protection locked="0"/>
    </xf>
    <xf numFmtId="38" fontId="3" fillId="4" borderId="44" xfId="4" applyFont="1" applyFill="1" applyBorder="1" applyAlignment="1" applyProtection="1">
      <alignment vertical="center"/>
      <protection locked="0"/>
    </xf>
    <xf numFmtId="38" fontId="3" fillId="4" borderId="45" xfId="4" applyFont="1" applyFill="1" applyBorder="1" applyAlignment="1" applyProtection="1">
      <alignment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16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vertical="center" wrapText="1"/>
      <protection locked="0"/>
    </xf>
    <xf numFmtId="0" fontId="36" fillId="0" borderId="13" xfId="7" applyFont="1" applyBorder="1" applyAlignment="1" applyProtection="1">
      <alignment horizontal="center" vertical="center" shrinkToFit="1"/>
      <protection locked="0"/>
    </xf>
    <xf numFmtId="0" fontId="2" fillId="0" borderId="4" xfId="7" applyFont="1" applyBorder="1" applyAlignment="1" applyProtection="1">
      <alignment vertical="center"/>
      <protection locked="0"/>
    </xf>
    <xf numFmtId="0" fontId="38" fillId="0" borderId="0" xfId="7" applyFont="1" applyAlignment="1" applyProtection="1">
      <alignment vertical="center"/>
      <protection locked="0"/>
    </xf>
    <xf numFmtId="0" fontId="39" fillId="0" borderId="0" xfId="7" applyFont="1" applyAlignment="1" applyProtection="1">
      <alignment vertical="center"/>
      <protection locked="0"/>
    </xf>
    <xf numFmtId="0" fontId="36" fillId="0" borderId="13" xfId="7" applyFont="1" applyBorder="1" applyAlignment="1" applyProtection="1">
      <alignment horizontal="center" vertical="center" wrapText="1"/>
      <protection locked="0"/>
    </xf>
    <xf numFmtId="0" fontId="40" fillId="0" borderId="0" xfId="7" applyFont="1" applyAlignment="1" applyProtection="1">
      <alignment vertical="center"/>
      <protection locked="0"/>
    </xf>
    <xf numFmtId="0" fontId="36" fillId="0" borderId="16" xfId="7" applyFont="1" applyBorder="1" applyAlignment="1" applyProtection="1">
      <alignment horizontal="center" vertical="center" wrapText="1"/>
      <protection locked="0"/>
    </xf>
    <xf numFmtId="0" fontId="37" fillId="0" borderId="0" xfId="7" applyFont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7" fillId="0" borderId="0" xfId="0" applyFont="1" applyAlignment="1" applyProtection="1">
      <alignment vertical="center"/>
      <protection locked="0"/>
    </xf>
    <xf numFmtId="0" fontId="32" fillId="2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58" fontId="32" fillId="0" borderId="0" xfId="0" applyNumberFormat="1" applyFont="1" applyAlignment="1" applyProtection="1">
      <alignment vertical="center"/>
      <protection locked="0"/>
    </xf>
    <xf numFmtId="176" fontId="2" fillId="0" borderId="0" xfId="4" applyNumberFormat="1" applyFont="1" applyAlignment="1" applyProtection="1">
      <alignment horizontal="right" vertical="center"/>
      <protection locked="0"/>
    </xf>
    <xf numFmtId="176" fontId="2" fillId="0" borderId="0" xfId="4" applyNumberFormat="1" applyFont="1" applyAlignment="1" applyProtection="1">
      <alignment vertical="center"/>
      <protection locked="0"/>
    </xf>
    <xf numFmtId="177" fontId="32" fillId="0" borderId="0" xfId="0" applyNumberFormat="1" applyFont="1" applyAlignment="1" applyProtection="1">
      <alignment vertical="center"/>
      <protection locked="0"/>
    </xf>
    <xf numFmtId="0" fontId="34" fillId="0" borderId="0" xfId="0" applyFont="1" applyAlignment="1" applyProtection="1">
      <alignment vertical="center"/>
      <protection locked="0"/>
    </xf>
    <xf numFmtId="0" fontId="34" fillId="0" borderId="0" xfId="0" applyFont="1" applyAlignment="1" applyProtection="1">
      <alignment horizontal="left" vertical="center"/>
      <protection locked="0"/>
    </xf>
    <xf numFmtId="58" fontId="2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58" fontId="2" fillId="0" borderId="0" xfId="0" applyNumberFormat="1" applyFont="1" applyAlignment="1" applyProtection="1">
      <alignment horizontal="right" vertical="center"/>
      <protection locked="0"/>
    </xf>
    <xf numFmtId="0" fontId="40" fillId="0" borderId="0" xfId="0" applyFont="1" applyAlignment="1" applyProtection="1">
      <alignment horizontal="left" vertical="center"/>
      <protection locked="0"/>
    </xf>
    <xf numFmtId="0" fontId="3" fillId="0" borderId="103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3" fillId="0" borderId="99" xfId="0" applyFont="1" applyBorder="1" applyAlignment="1" applyProtection="1">
      <alignment horizontal="left" vertical="center"/>
      <protection locked="0"/>
    </xf>
    <xf numFmtId="0" fontId="3" fillId="0" borderId="85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97" xfId="0" applyFont="1" applyBorder="1" applyAlignment="1" applyProtection="1">
      <alignment horizontal="left" vertical="center"/>
      <protection locked="0"/>
    </xf>
    <xf numFmtId="0" fontId="3" fillId="0" borderId="98" xfId="0" applyFont="1" applyBorder="1" applyAlignment="1" applyProtection="1">
      <alignment horizontal="center" vertical="top" wrapText="1"/>
      <protection locked="0"/>
    </xf>
    <xf numFmtId="0" fontId="3" fillId="0" borderId="86" xfId="0" applyFont="1" applyBorder="1" applyAlignment="1" applyProtection="1">
      <alignment horizontal="center" vertical="top" wrapText="1"/>
      <protection locked="0"/>
    </xf>
    <xf numFmtId="0" fontId="11" fillId="0" borderId="86" xfId="0" applyFont="1" applyBorder="1" applyAlignment="1" applyProtection="1">
      <alignment horizontal="center" vertical="top" wrapText="1"/>
      <protection locked="0"/>
    </xf>
    <xf numFmtId="0" fontId="3" fillId="0" borderId="86" xfId="0" applyFont="1" applyBorder="1" applyAlignment="1" applyProtection="1">
      <alignment horizontal="left" vertical="top" wrapText="1"/>
      <protection locked="0"/>
    </xf>
    <xf numFmtId="0" fontId="3" fillId="0" borderId="102" xfId="0" applyFont="1" applyBorder="1" applyAlignment="1" applyProtection="1">
      <alignment horizontal="left" vertical="top" wrapText="1"/>
      <protection locked="0"/>
    </xf>
    <xf numFmtId="0" fontId="37" fillId="0" borderId="0" xfId="0" applyFont="1" applyAlignment="1" applyProtection="1">
      <alignment horizontal="left" vertical="center"/>
      <protection locked="0"/>
    </xf>
    <xf numFmtId="0" fontId="13" fillId="0" borderId="50" xfId="0" applyFont="1" applyBorder="1" applyAlignment="1" applyProtection="1">
      <alignment horizontal="left" vertical="center" wrapText="1"/>
      <protection locked="0"/>
    </xf>
    <xf numFmtId="0" fontId="13" fillId="0" borderId="8" xfId="0" applyFont="1" applyBorder="1" applyAlignment="1" applyProtection="1">
      <alignment horizontal="left" vertical="center" wrapText="1"/>
      <protection locked="0"/>
    </xf>
    <xf numFmtId="0" fontId="13" fillId="0" borderId="51" xfId="0" applyFont="1" applyBorder="1" applyAlignment="1" applyProtection="1">
      <alignment horizontal="left" vertical="center" wrapText="1"/>
      <protection locked="0"/>
    </xf>
    <xf numFmtId="0" fontId="13" fillId="0" borderId="12" xfId="0" applyFont="1" applyBorder="1" applyAlignment="1" applyProtection="1">
      <alignment horizontal="left" vertical="center" wrapText="1"/>
      <protection locked="0"/>
    </xf>
    <xf numFmtId="0" fontId="13" fillId="0" borderId="52" xfId="0" applyFont="1" applyBorder="1" applyAlignment="1" applyProtection="1">
      <alignment horizontal="left" vertical="center" wrapText="1"/>
      <protection locked="0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1" fillId="0" borderId="6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53" xfId="0" applyFont="1" applyBorder="1" applyAlignment="1" applyProtection="1">
      <alignment horizontal="left" vertical="top" wrapText="1"/>
      <protection locked="0"/>
    </xf>
    <xf numFmtId="0" fontId="11" fillId="0" borderId="14" xfId="0" applyFont="1" applyBorder="1" applyAlignment="1" applyProtection="1">
      <alignment horizontal="center" vertical="center" textRotation="255" wrapText="1"/>
      <protection locked="0"/>
    </xf>
    <xf numFmtId="0" fontId="11" fillId="0" borderId="15" xfId="0" applyFont="1" applyBorder="1" applyAlignment="1" applyProtection="1">
      <alignment horizontal="center" vertical="center" textRotation="255" wrapTex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50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5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4" xfId="0" applyFont="1" applyBorder="1" applyAlignment="1" applyProtection="1">
      <alignment horizontal="left" vertical="center"/>
      <protection locked="0"/>
    </xf>
    <xf numFmtId="0" fontId="3" fillId="0" borderId="55" xfId="0" applyFont="1" applyBorder="1" applyAlignment="1" applyProtection="1">
      <alignment horizontal="left" vertical="center"/>
      <protection locked="0"/>
    </xf>
    <xf numFmtId="0" fontId="11" fillId="0" borderId="22" xfId="0" applyFont="1" applyBorder="1" applyAlignment="1" applyProtection="1">
      <alignment vertical="top" wrapText="1"/>
      <protection locked="0"/>
    </xf>
    <xf numFmtId="0" fontId="11" fillId="0" borderId="22" xfId="0" applyFont="1" applyBorder="1" applyAlignment="1" applyProtection="1">
      <alignment vertical="top"/>
      <protection locked="0"/>
    </xf>
    <xf numFmtId="0" fontId="11" fillId="0" borderId="56" xfId="0" applyFont="1" applyBorder="1" applyAlignment="1" applyProtection="1">
      <alignment vertical="top"/>
      <protection locked="0"/>
    </xf>
    <xf numFmtId="0" fontId="3" fillId="0" borderId="23" xfId="0" applyFont="1" applyBorder="1" applyAlignment="1" applyProtection="1">
      <alignment horizontal="left" vertical="center" wrapText="1"/>
      <protection locked="0"/>
    </xf>
    <xf numFmtId="0" fontId="3" fillId="0" borderId="23" xfId="0" applyFont="1" applyBorder="1" applyAlignment="1" applyProtection="1">
      <alignment horizontal="left" vertical="center"/>
      <protection locked="0"/>
    </xf>
    <xf numFmtId="0" fontId="3" fillId="0" borderId="57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58" xfId="0" applyFont="1" applyBorder="1" applyAlignment="1" applyProtection="1">
      <alignment horizontal="left" vertical="center" wrapText="1"/>
      <protection locked="0"/>
    </xf>
    <xf numFmtId="0" fontId="14" fillId="0" borderId="14" xfId="0" applyFont="1" applyBorder="1" applyAlignment="1" applyProtection="1">
      <alignment horizontal="center" vertical="center"/>
      <protection locked="0"/>
    </xf>
    <xf numFmtId="0" fontId="14" fillId="0" borderId="7" xfId="0" applyFont="1" applyBorder="1" applyAlignment="1" applyProtection="1">
      <alignment horizontal="center" vertical="center"/>
      <protection locked="0"/>
    </xf>
    <xf numFmtId="0" fontId="14" fillId="0" borderId="81" xfId="0" applyFont="1" applyBorder="1" applyAlignment="1" applyProtection="1">
      <alignment horizontal="center" vertical="center"/>
      <protection locked="0"/>
    </xf>
    <xf numFmtId="0" fontId="13" fillId="0" borderId="75" xfId="0" applyFont="1" applyBorder="1" applyAlignment="1" applyProtection="1">
      <alignment horizontal="left" vertical="center" wrapText="1"/>
      <protection locked="0"/>
    </xf>
    <xf numFmtId="0" fontId="13" fillId="0" borderId="93" xfId="0" applyFont="1" applyBorder="1" applyAlignment="1" applyProtection="1">
      <alignment horizontal="left" vertical="center" wrapText="1"/>
      <protection locked="0"/>
    </xf>
    <xf numFmtId="0" fontId="3" fillId="0" borderId="100" xfId="0" applyFont="1" applyBorder="1" applyAlignment="1" applyProtection="1">
      <alignment horizontal="left" vertical="center"/>
      <protection locked="0"/>
    </xf>
    <xf numFmtId="0" fontId="3" fillId="0" borderId="92" xfId="0" applyFont="1" applyBorder="1" applyAlignment="1" applyProtection="1">
      <alignment horizontal="left" vertical="center"/>
      <protection locked="0"/>
    </xf>
    <xf numFmtId="0" fontId="3" fillId="0" borderId="101" xfId="0" applyFont="1" applyBorder="1" applyAlignment="1" applyProtection="1">
      <alignment horizontal="left" vertical="center"/>
      <protection locked="0"/>
    </xf>
    <xf numFmtId="0" fontId="36" fillId="0" borderId="24" xfId="0" applyFont="1" applyBorder="1" applyAlignment="1" applyProtection="1">
      <alignment horizontal="left" vertical="center" wrapText="1"/>
      <protection locked="0"/>
    </xf>
    <xf numFmtId="0" fontId="36" fillId="0" borderId="13" xfId="0" applyFont="1" applyBorder="1" applyAlignment="1" applyProtection="1">
      <alignment horizontal="left" vertical="center" wrapText="1"/>
      <protection locked="0"/>
    </xf>
    <xf numFmtId="0" fontId="36" fillId="0" borderId="14" xfId="0" applyFont="1" applyBorder="1" applyAlignment="1" applyProtection="1">
      <alignment horizontal="left" vertical="center" wrapText="1"/>
      <protection locked="0"/>
    </xf>
    <xf numFmtId="0" fontId="36" fillId="0" borderId="7" xfId="0" applyFont="1" applyBorder="1" applyAlignment="1" applyProtection="1">
      <alignment horizontal="left" vertical="center" wrapText="1"/>
      <protection locked="0"/>
    </xf>
    <xf numFmtId="0" fontId="36" fillId="0" borderId="15" xfId="0" applyFont="1" applyBorder="1" applyAlignment="1" applyProtection="1">
      <alignment horizontal="left" vertical="center" wrapText="1"/>
      <protection locked="0"/>
    </xf>
    <xf numFmtId="0" fontId="36" fillId="0" borderId="16" xfId="0" applyFont="1" applyBorder="1" applyAlignment="1" applyProtection="1">
      <alignment horizontal="left" vertical="center" wrapText="1"/>
      <protection locked="0"/>
    </xf>
    <xf numFmtId="0" fontId="13" fillId="0" borderId="14" xfId="0" applyFont="1" applyBorder="1" applyAlignment="1" applyProtection="1">
      <alignment horizontal="left" vertical="center" wrapText="1"/>
      <protection locked="0"/>
    </xf>
    <xf numFmtId="0" fontId="13" fillId="0" borderId="7" xfId="0" applyFont="1" applyBorder="1" applyAlignment="1" applyProtection="1">
      <alignment horizontal="left" vertical="center"/>
      <protection locked="0"/>
    </xf>
    <xf numFmtId="0" fontId="11" fillId="0" borderId="7" xfId="0" applyFont="1" applyBorder="1" applyAlignment="1" applyProtection="1">
      <alignment horizontal="center" vertical="center" textRotation="255"/>
      <protection locked="0"/>
    </xf>
    <xf numFmtId="0" fontId="11" fillId="0" borderId="81" xfId="0" applyFont="1" applyBorder="1" applyAlignment="1" applyProtection="1">
      <alignment horizontal="center" vertical="center" textRotation="255"/>
      <protection locked="0"/>
    </xf>
    <xf numFmtId="0" fontId="11" fillId="0" borderId="16" xfId="0" applyFont="1" applyBorder="1" applyAlignment="1" applyProtection="1">
      <alignment horizontal="center" vertical="center" textRotation="255"/>
      <protection locked="0"/>
    </xf>
    <xf numFmtId="0" fontId="11" fillId="0" borderId="28" xfId="0" applyFont="1" applyBorder="1" applyAlignment="1" applyProtection="1">
      <alignment horizontal="center" vertical="center" textRotation="255"/>
      <protection locked="0"/>
    </xf>
    <xf numFmtId="0" fontId="33" fillId="0" borderId="60" xfId="0" applyFont="1" applyBorder="1" applyAlignment="1" applyProtection="1">
      <alignment horizontal="center" vertical="center" textRotation="255"/>
      <protection locked="0"/>
    </xf>
    <xf numFmtId="0" fontId="33" fillId="0" borderId="51" xfId="0" applyFont="1" applyBorder="1" applyAlignment="1" applyProtection="1">
      <alignment horizontal="center" vertical="center" textRotation="255"/>
      <protection locked="0"/>
    </xf>
    <xf numFmtId="0" fontId="33" fillId="0" borderId="61" xfId="0" applyFont="1" applyBorder="1" applyAlignment="1" applyProtection="1">
      <alignment horizontal="center" vertical="center" textRotation="255"/>
      <protection locked="0"/>
    </xf>
    <xf numFmtId="0" fontId="3" fillId="0" borderId="62" xfId="0" applyFont="1" applyBorder="1" applyAlignment="1" applyProtection="1">
      <alignment horizontal="center" vertical="center" wrapText="1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63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64" xfId="0" applyFont="1" applyBorder="1" applyAlignment="1" applyProtection="1">
      <alignment horizontal="center" vertical="center"/>
      <protection locked="0"/>
    </xf>
    <xf numFmtId="0" fontId="3" fillId="0" borderId="65" xfId="0" applyFont="1" applyBorder="1" applyAlignment="1" applyProtection="1">
      <alignment horizontal="center" vertical="center"/>
      <protection locked="0"/>
    </xf>
    <xf numFmtId="0" fontId="3" fillId="0" borderId="66" xfId="0" applyFont="1" applyBorder="1" applyAlignment="1" applyProtection="1">
      <alignment horizontal="center" vertical="center"/>
      <protection locked="0"/>
    </xf>
    <xf numFmtId="0" fontId="3" fillId="0" borderId="62" xfId="0" applyFont="1" applyBorder="1" applyAlignment="1" applyProtection="1">
      <alignment horizontal="left" vertical="center" wrapText="1"/>
      <protection locked="0"/>
    </xf>
    <xf numFmtId="0" fontId="30" fillId="0" borderId="29" xfId="0" applyFont="1" applyBorder="1" applyAlignment="1" applyProtection="1">
      <alignment horizontal="left" vertical="center"/>
      <protection locked="0"/>
    </xf>
    <xf numFmtId="0" fontId="30" fillId="0" borderId="67" xfId="0" applyFont="1" applyBorder="1" applyAlignment="1" applyProtection="1">
      <alignment horizontal="left" vertical="center"/>
      <protection locked="0"/>
    </xf>
    <xf numFmtId="0" fontId="30" fillId="0" borderId="1" xfId="0" applyFont="1" applyBorder="1" applyAlignment="1" applyProtection="1">
      <alignment horizontal="left" vertical="center"/>
      <protection locked="0"/>
    </xf>
    <xf numFmtId="0" fontId="30" fillId="0" borderId="0" xfId="0" applyFont="1" applyAlignment="1" applyProtection="1">
      <alignment horizontal="left" vertical="center"/>
      <protection locked="0"/>
    </xf>
    <xf numFmtId="0" fontId="30" fillId="0" borderId="68" xfId="0" applyFont="1" applyBorder="1" applyAlignment="1" applyProtection="1">
      <alignment horizontal="left" vertical="center"/>
      <protection locked="0"/>
    </xf>
    <xf numFmtId="0" fontId="30" fillId="0" borderId="64" xfId="0" applyFont="1" applyBorder="1" applyAlignment="1" applyProtection="1">
      <alignment horizontal="left" vertical="center"/>
      <protection locked="0"/>
    </xf>
    <xf numFmtId="0" fontId="30" fillId="0" borderId="65" xfId="0" applyFont="1" applyBorder="1" applyAlignment="1" applyProtection="1">
      <alignment horizontal="left" vertical="center"/>
      <protection locked="0"/>
    </xf>
    <xf numFmtId="0" fontId="30" fillId="0" borderId="69" xfId="0" applyFont="1" applyBorder="1" applyAlignment="1" applyProtection="1">
      <alignment horizontal="left" vertical="center"/>
      <protection locked="0"/>
    </xf>
    <xf numFmtId="38" fontId="3" fillId="0" borderId="7" xfId="4" applyFont="1" applyBorder="1" applyAlignment="1" applyProtection="1">
      <alignment horizontal="righ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70" xfId="0" applyFont="1" applyBorder="1" applyAlignment="1" applyProtection="1">
      <alignment horizontal="center" vertical="center"/>
      <protection locked="0"/>
    </xf>
    <xf numFmtId="0" fontId="3" fillId="0" borderId="71" xfId="0" applyFont="1" applyBorder="1" applyAlignment="1" applyProtection="1">
      <alignment horizontal="center" vertical="center"/>
      <protection locked="0"/>
    </xf>
    <xf numFmtId="0" fontId="2" fillId="0" borderId="72" xfId="7" applyFont="1" applyBorder="1" applyAlignment="1" applyProtection="1">
      <alignment horizontal="center" vertical="center"/>
      <protection locked="0"/>
    </xf>
    <xf numFmtId="0" fontId="2" fillId="0" borderId="73" xfId="7" applyFont="1" applyBorder="1" applyAlignment="1" applyProtection="1">
      <alignment horizontal="center" vertical="center"/>
      <protection locked="0"/>
    </xf>
    <xf numFmtId="0" fontId="2" fillId="0" borderId="74" xfId="7" applyFont="1" applyBorder="1" applyAlignment="1" applyProtection="1">
      <alignment horizontal="center" vertical="center"/>
      <protection locked="0"/>
    </xf>
    <xf numFmtId="0" fontId="3" fillId="0" borderId="0" xfId="7" applyFont="1" applyAlignment="1" applyProtection="1">
      <alignment horizontal="center" vertical="center"/>
      <protection locked="0"/>
    </xf>
    <xf numFmtId="0" fontId="9" fillId="0" borderId="0" xfId="7" applyFont="1" applyAlignment="1" applyProtection="1">
      <alignment horizontal="left" vertical="center"/>
      <protection locked="0"/>
    </xf>
    <xf numFmtId="0" fontId="2" fillId="0" borderId="13" xfId="7" applyFont="1" applyBorder="1" applyAlignment="1" applyProtection="1">
      <alignment horizontal="right" vertical="center"/>
      <protection locked="0"/>
    </xf>
    <xf numFmtId="0" fontId="2" fillId="0" borderId="16" xfId="7" applyFont="1" applyBorder="1" applyAlignment="1" applyProtection="1">
      <alignment horizontal="right" vertical="center"/>
      <protection locked="0"/>
    </xf>
    <xf numFmtId="0" fontId="33" fillId="0" borderId="75" xfId="7" applyFont="1" applyBorder="1" applyAlignment="1" applyProtection="1">
      <alignment horizontal="center" vertical="center" textRotation="255"/>
      <protection locked="0"/>
    </xf>
    <xf numFmtId="0" fontId="33" fillId="0" borderId="52" xfId="7" applyFont="1" applyBorder="1" applyAlignment="1" applyProtection="1">
      <alignment horizontal="center" vertical="center" textRotation="255"/>
      <protection locked="0"/>
    </xf>
    <xf numFmtId="0" fontId="33" fillId="0" borderId="76" xfId="7" applyFont="1" applyBorder="1" applyAlignment="1" applyProtection="1">
      <alignment horizontal="center" vertical="center" textRotation="255"/>
      <protection locked="0"/>
    </xf>
    <xf numFmtId="0" fontId="33" fillId="0" borderId="77" xfId="7" applyFont="1" applyBorder="1" applyAlignment="1" applyProtection="1">
      <alignment horizontal="center" vertical="center" textRotation="255"/>
      <protection locked="0"/>
    </xf>
    <xf numFmtId="0" fontId="11" fillId="0" borderId="78" xfId="7" applyFont="1" applyBorder="1" applyAlignment="1" applyProtection="1">
      <alignment horizontal="center" vertical="center" textRotation="255" wrapText="1"/>
      <protection locked="0"/>
    </xf>
    <xf numFmtId="0" fontId="11" fillId="0" borderId="79" xfId="7" applyFont="1" applyBorder="1" applyAlignment="1" applyProtection="1">
      <alignment horizontal="center" vertical="center" textRotation="255" wrapText="1"/>
      <protection locked="0"/>
    </xf>
    <xf numFmtId="0" fontId="11" fillId="0" borderId="80" xfId="7" applyFont="1" applyBorder="1" applyAlignment="1" applyProtection="1">
      <alignment horizontal="center" vertical="center" textRotation="255" wrapText="1"/>
      <protection locked="0"/>
    </xf>
    <xf numFmtId="0" fontId="11" fillId="0" borderId="24" xfId="7" applyFont="1" applyBorder="1" applyAlignment="1" applyProtection="1">
      <alignment horizontal="center" vertical="center" textRotation="255" wrapText="1"/>
      <protection locked="0"/>
    </xf>
    <xf numFmtId="0" fontId="11" fillId="0" borderId="15" xfId="7" applyFont="1" applyBorder="1" applyAlignment="1" applyProtection="1">
      <alignment horizontal="center" vertical="center" textRotation="255" wrapText="1"/>
      <protection locked="0"/>
    </xf>
    <xf numFmtId="0" fontId="2" fillId="0" borderId="13" xfId="7" applyFont="1" applyBorder="1" applyAlignment="1" applyProtection="1">
      <alignment horizontal="center" vertical="center" wrapText="1"/>
      <protection locked="0"/>
    </xf>
    <xf numFmtId="0" fontId="2" fillId="0" borderId="7" xfId="7" applyFont="1" applyBorder="1" applyAlignment="1" applyProtection="1">
      <alignment horizontal="center" vertical="center" wrapText="1"/>
      <protection locked="0"/>
    </xf>
    <xf numFmtId="0" fontId="2" fillId="0" borderId="16" xfId="7" applyFont="1" applyBorder="1" applyAlignment="1" applyProtection="1">
      <alignment horizontal="center" vertical="center" wrapText="1"/>
      <protection locked="0"/>
    </xf>
    <xf numFmtId="0" fontId="2" fillId="0" borderId="25" xfId="7" applyFont="1" applyBorder="1" applyAlignment="1" applyProtection="1">
      <alignment horizontal="right" vertical="center"/>
      <protection locked="0"/>
    </xf>
    <xf numFmtId="0" fontId="2" fillId="0" borderId="7" xfId="7" applyFont="1" applyBorder="1" applyAlignment="1" applyProtection="1">
      <alignment horizontal="center" vertical="center"/>
      <protection locked="0"/>
    </xf>
    <xf numFmtId="0" fontId="2" fillId="0" borderId="81" xfId="7" applyFont="1" applyBorder="1" applyAlignment="1" applyProtection="1">
      <alignment horizontal="center" vertical="center"/>
      <protection locked="0"/>
    </xf>
    <xf numFmtId="0" fontId="2" fillId="0" borderId="16" xfId="7" applyFont="1" applyBorder="1" applyAlignment="1" applyProtection="1">
      <alignment horizontal="center" vertical="center"/>
      <protection locked="0"/>
    </xf>
    <xf numFmtId="0" fontId="2" fillId="0" borderId="28" xfId="7" applyFont="1" applyBorder="1" applyAlignment="1" applyProtection="1">
      <alignment horizontal="center" vertical="center"/>
      <protection locked="0"/>
    </xf>
    <xf numFmtId="0" fontId="2" fillId="0" borderId="13" xfId="7" applyFont="1" applyBorder="1" applyAlignment="1" applyProtection="1">
      <alignment horizontal="center" vertical="center"/>
      <protection locked="0"/>
    </xf>
    <xf numFmtId="0" fontId="2" fillId="0" borderId="25" xfId="7" applyFont="1" applyBorder="1" applyAlignment="1" applyProtection="1">
      <alignment horizontal="center" vertical="center"/>
      <protection locked="0"/>
    </xf>
    <xf numFmtId="0" fontId="2" fillId="0" borderId="54" xfId="7" applyFont="1" applyBorder="1" applyAlignment="1" applyProtection="1">
      <alignment horizontal="left" vertical="center"/>
      <protection locked="0"/>
    </xf>
    <xf numFmtId="0" fontId="2" fillId="0" borderId="5" xfId="7" applyFont="1" applyBorder="1" applyAlignment="1" applyProtection="1">
      <alignment horizontal="left" vertical="center"/>
      <protection locked="0"/>
    </xf>
    <xf numFmtId="0" fontId="36" fillId="0" borderId="22" xfId="7" applyFont="1" applyBorder="1" applyAlignment="1" applyProtection="1">
      <alignment horizontal="center" vertical="center" wrapText="1"/>
      <protection locked="0"/>
    </xf>
    <xf numFmtId="0" fontId="36" fillId="0" borderId="59" xfId="7" applyFont="1" applyBorder="1" applyAlignment="1" applyProtection="1">
      <alignment horizontal="center" vertical="center" wrapText="1"/>
      <protection locked="0"/>
    </xf>
    <xf numFmtId="0" fontId="11" fillId="0" borderId="14" xfId="7" applyFont="1" applyBorder="1" applyAlignment="1" applyProtection="1">
      <alignment horizontal="center" vertical="center"/>
      <protection locked="0"/>
    </xf>
    <xf numFmtId="0" fontId="11" fillId="0" borderId="7" xfId="7" applyFont="1" applyBorder="1" applyAlignment="1" applyProtection="1">
      <alignment horizontal="center" vertical="center"/>
      <protection locked="0"/>
    </xf>
    <xf numFmtId="0" fontId="11" fillId="0" borderId="15" xfId="7" applyFont="1" applyBorder="1" applyAlignment="1" applyProtection="1">
      <alignment horizontal="center" vertical="center"/>
      <protection locked="0"/>
    </xf>
    <xf numFmtId="0" fontId="11" fillId="0" borderId="16" xfId="7" applyFont="1" applyBorder="1" applyAlignment="1" applyProtection="1">
      <alignment horizontal="center" vertical="center"/>
      <protection locked="0"/>
    </xf>
    <xf numFmtId="0" fontId="2" fillId="0" borderId="87" xfId="7" applyFont="1" applyBorder="1" applyAlignment="1" applyProtection="1">
      <alignment horizontal="center" vertical="center"/>
      <protection locked="0"/>
    </xf>
    <xf numFmtId="0" fontId="2" fillId="0" borderId="88" xfId="7" applyFont="1" applyBorder="1" applyAlignment="1" applyProtection="1">
      <alignment horizontal="center" vertical="center"/>
      <protection locked="0"/>
    </xf>
    <xf numFmtId="0" fontId="2" fillId="0" borderId="27" xfId="7" applyFont="1" applyBorder="1" applyAlignment="1" applyProtection="1">
      <alignment horizontal="center" vertical="center"/>
      <protection locked="0"/>
    </xf>
    <xf numFmtId="38" fontId="2" fillId="0" borderId="13" xfId="4" applyFont="1" applyBorder="1" applyAlignment="1" applyProtection="1">
      <alignment horizontal="center" vertical="center"/>
      <protection locked="0"/>
    </xf>
    <xf numFmtId="38" fontId="2" fillId="0" borderId="25" xfId="4" applyFont="1" applyBorder="1" applyAlignment="1" applyProtection="1">
      <alignment horizontal="center" vertical="center"/>
      <protection locked="0"/>
    </xf>
    <xf numFmtId="38" fontId="2" fillId="0" borderId="14" xfId="4" applyFont="1" applyBorder="1" applyAlignment="1" applyProtection="1">
      <alignment horizontal="center" vertical="center"/>
      <protection locked="0"/>
    </xf>
    <xf numFmtId="38" fontId="2" fillId="0" borderId="7" xfId="4" applyFont="1" applyBorder="1" applyAlignment="1" applyProtection="1">
      <alignment horizontal="center" vertical="center"/>
      <protection locked="0"/>
    </xf>
    <xf numFmtId="0" fontId="11" fillId="0" borderId="83" xfId="7" applyFont="1" applyBorder="1" applyAlignment="1" applyProtection="1">
      <alignment horizontal="center" vertical="center"/>
      <protection locked="0"/>
    </xf>
    <xf numFmtId="0" fontId="11" fillId="0" borderId="84" xfId="7" applyFont="1" applyBorder="1" applyAlignment="1" applyProtection="1">
      <alignment horizontal="center" vertical="center"/>
      <protection locked="0"/>
    </xf>
    <xf numFmtId="38" fontId="2" fillId="0" borderId="24" xfId="4" applyFont="1" applyBorder="1" applyAlignment="1" applyProtection="1">
      <alignment horizontal="center" vertical="center"/>
      <protection locked="0"/>
    </xf>
    <xf numFmtId="0" fontId="3" fillId="0" borderId="82" xfId="7" applyFont="1" applyBorder="1" applyAlignment="1" applyProtection="1">
      <alignment horizontal="center" vertical="center"/>
      <protection locked="0"/>
    </xf>
    <xf numFmtId="0" fontId="3" fillId="0" borderId="83" xfId="7" applyFont="1" applyBorder="1" applyAlignment="1" applyProtection="1">
      <alignment horizontal="center" vertical="center"/>
      <protection locked="0"/>
    </xf>
    <xf numFmtId="0" fontId="3" fillId="0" borderId="84" xfId="7" applyFont="1" applyBorder="1" applyAlignment="1" applyProtection="1">
      <alignment horizontal="center" vertical="center"/>
      <protection locked="0"/>
    </xf>
    <xf numFmtId="0" fontId="11" fillId="0" borderId="24" xfId="7" applyFont="1" applyBorder="1" applyAlignment="1" applyProtection="1">
      <alignment horizontal="center" vertical="center"/>
      <protection locked="0"/>
    </xf>
    <xf numFmtId="0" fontId="11" fillId="0" borderId="13" xfId="7" applyFont="1" applyBorder="1" applyAlignment="1" applyProtection="1">
      <alignment horizontal="center" vertical="center"/>
      <protection locked="0"/>
    </xf>
    <xf numFmtId="38" fontId="2" fillId="0" borderId="81" xfId="4" applyFont="1" applyBorder="1" applyAlignment="1" applyProtection="1">
      <alignment horizontal="center" vertical="center"/>
      <protection locked="0"/>
    </xf>
    <xf numFmtId="38" fontId="2" fillId="0" borderId="15" xfId="4" applyFont="1" applyBorder="1" applyAlignment="1" applyProtection="1">
      <alignment horizontal="center" vertical="center"/>
      <protection locked="0"/>
    </xf>
    <xf numFmtId="38" fontId="2" fillId="0" borderId="16" xfId="4" applyFont="1" applyBorder="1" applyAlignment="1" applyProtection="1">
      <alignment horizontal="center" vertical="center"/>
      <protection locked="0"/>
    </xf>
    <xf numFmtId="38" fontId="2" fillId="0" borderId="28" xfId="4" applyFont="1" applyBorder="1" applyAlignment="1" applyProtection="1">
      <alignment horizontal="center" vertical="center"/>
      <protection locked="0"/>
    </xf>
    <xf numFmtId="0" fontId="33" fillId="0" borderId="89" xfId="7" applyFont="1" applyBorder="1" applyAlignment="1" applyProtection="1">
      <alignment horizontal="center" vertical="center" textRotation="255"/>
      <protection locked="0"/>
    </xf>
    <xf numFmtId="0" fontId="33" fillId="0" borderId="90" xfId="7" applyFont="1" applyBorder="1" applyAlignment="1" applyProtection="1">
      <alignment horizontal="center" vertical="center" textRotation="255"/>
      <protection locked="0"/>
    </xf>
    <xf numFmtId="0" fontId="33" fillId="0" borderId="91" xfId="7" applyFont="1" applyBorder="1" applyAlignment="1" applyProtection="1">
      <alignment horizontal="center" vertical="center" textRotation="255"/>
      <protection locked="0"/>
    </xf>
    <xf numFmtId="0" fontId="13" fillId="0" borderId="61" xfId="0" applyFont="1" applyBorder="1" applyAlignment="1" applyProtection="1">
      <alignment horizontal="left" vertical="center" wrapText="1"/>
      <protection locked="0"/>
    </xf>
    <xf numFmtId="0" fontId="13" fillId="0" borderId="66" xfId="0" applyFont="1" applyBorder="1" applyAlignment="1" applyProtection="1">
      <alignment horizontal="left" vertical="center" wrapText="1"/>
      <protection locked="0"/>
    </xf>
    <xf numFmtId="0" fontId="13" fillId="0" borderId="50" xfId="0" applyFont="1" applyBorder="1" applyAlignment="1" applyProtection="1">
      <alignment horizontal="center" vertical="center" wrapText="1"/>
      <protection locked="0"/>
    </xf>
    <xf numFmtId="0" fontId="13" fillId="0" borderId="8" xfId="0" applyFont="1" applyBorder="1" applyAlignment="1" applyProtection="1">
      <alignment horizontal="center" vertical="center" wrapText="1"/>
      <protection locked="0"/>
    </xf>
    <xf numFmtId="0" fontId="36" fillId="0" borderId="60" xfId="7" applyFont="1" applyBorder="1" applyAlignment="1" applyProtection="1">
      <alignment horizontal="center" vertical="center" wrapText="1" shrinkToFit="1"/>
      <protection locked="0"/>
    </xf>
    <xf numFmtId="0" fontId="36" fillId="0" borderId="29" xfId="7" applyFont="1" applyBorder="1" applyAlignment="1" applyProtection="1">
      <alignment horizontal="center" vertical="center" shrinkToFit="1"/>
      <protection locked="0"/>
    </xf>
    <xf numFmtId="0" fontId="36" fillId="0" borderId="75" xfId="7" applyFont="1" applyBorder="1" applyAlignment="1" applyProtection="1">
      <alignment horizontal="center" vertical="center" shrinkToFit="1"/>
      <protection locked="0"/>
    </xf>
    <xf numFmtId="0" fontId="36" fillId="0" borderId="92" xfId="7" applyFont="1" applyBorder="1" applyAlignment="1" applyProtection="1">
      <alignment horizontal="center" vertical="center" shrinkToFit="1"/>
      <protection locked="0"/>
    </xf>
    <xf numFmtId="0" fontId="36" fillId="0" borderId="76" xfId="7" applyFont="1" applyBorder="1" applyAlignment="1" applyProtection="1">
      <alignment horizontal="left" vertical="center" shrinkToFit="1"/>
      <protection locked="0"/>
    </xf>
    <xf numFmtId="0" fontId="36" fillId="0" borderId="54" xfId="7" applyFont="1" applyBorder="1" applyAlignment="1" applyProtection="1">
      <alignment horizontal="left" vertical="center" shrinkToFit="1"/>
      <protection locked="0"/>
    </xf>
    <xf numFmtId="0" fontId="36" fillId="0" borderId="77" xfId="7" applyFont="1" applyBorder="1" applyAlignment="1" applyProtection="1">
      <alignment horizontal="left" vertical="center" shrinkToFit="1"/>
      <protection locked="0"/>
    </xf>
    <xf numFmtId="0" fontId="36" fillId="0" borderId="88" xfId="7" applyFont="1" applyBorder="1" applyAlignment="1" applyProtection="1">
      <alignment horizontal="left" vertical="center" shrinkToFit="1"/>
      <protection locked="0"/>
    </xf>
    <xf numFmtId="0" fontId="33" fillId="0" borderId="115" xfId="7" applyFont="1" applyBorder="1" applyAlignment="1" applyProtection="1">
      <alignment horizontal="center" vertical="center" textRotation="255"/>
      <protection locked="0"/>
    </xf>
    <xf numFmtId="0" fontId="36" fillId="0" borderId="93" xfId="7" applyFont="1" applyBorder="1" applyAlignment="1" applyProtection="1">
      <alignment horizontal="center" vertical="center"/>
      <protection locked="0"/>
    </xf>
    <xf numFmtId="0" fontId="2" fillId="0" borderId="13" xfId="7" applyFont="1" applyBorder="1" applyAlignment="1" applyProtection="1">
      <alignment vertical="center"/>
      <protection locked="0"/>
    </xf>
    <xf numFmtId="0" fontId="11" fillId="0" borderId="82" xfId="7" applyFont="1" applyBorder="1" applyAlignment="1" applyProtection="1">
      <alignment horizontal="center" vertical="center"/>
      <protection locked="0"/>
    </xf>
    <xf numFmtId="0" fontId="2" fillId="0" borderId="5" xfId="7" applyFont="1" applyBorder="1" applyAlignment="1" applyProtection="1">
      <alignment horizontal="center" vertical="center" wrapText="1"/>
      <protection locked="0"/>
    </xf>
    <xf numFmtId="0" fontId="2" fillId="0" borderId="33" xfId="7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81" xfId="0" applyFont="1" applyBorder="1" applyAlignment="1" applyProtection="1">
      <alignment horizontal="left" vertical="center"/>
      <protection locked="0"/>
    </xf>
    <xf numFmtId="0" fontId="2" fillId="0" borderId="50" xfId="7" applyFont="1" applyBorder="1" applyAlignment="1" applyProtection="1">
      <alignment horizontal="center" vertical="center" wrapText="1"/>
      <protection locked="0"/>
    </xf>
    <xf numFmtId="0" fontId="2" fillId="0" borderId="8" xfId="7" applyFont="1" applyBorder="1" applyAlignment="1" applyProtection="1">
      <alignment horizontal="center" vertical="center" wrapText="1"/>
      <protection locked="0"/>
    </xf>
    <xf numFmtId="0" fontId="2" fillId="0" borderId="52" xfId="7" applyFont="1" applyBorder="1" applyAlignment="1" applyProtection="1">
      <alignment horizontal="center" vertical="center" wrapText="1"/>
      <protection locked="0"/>
    </xf>
    <xf numFmtId="0" fontId="2" fillId="0" borderId="3" xfId="7" applyFont="1" applyBorder="1" applyAlignment="1" applyProtection="1">
      <alignment horizontal="center" vertical="center" wrapText="1"/>
      <protection locked="0"/>
    </xf>
    <xf numFmtId="0" fontId="11" fillId="0" borderId="94" xfId="0" applyFont="1" applyBorder="1" applyAlignment="1" applyProtection="1">
      <alignment horizontal="center" vertical="center" textRotation="255"/>
      <protection locked="0"/>
    </xf>
    <xf numFmtId="0" fontId="11" fillId="0" borderId="95" xfId="0" applyFont="1" applyBorder="1" applyAlignment="1" applyProtection="1">
      <alignment horizontal="center" vertical="center" textRotation="255"/>
      <protection locked="0"/>
    </xf>
    <xf numFmtId="0" fontId="13" fillId="0" borderId="24" xfId="0" applyFont="1" applyBorder="1" applyAlignment="1" applyProtection="1">
      <alignment horizontal="left" vertical="center" wrapText="1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25" xfId="0" applyFont="1" applyBorder="1" applyAlignment="1" applyProtection="1">
      <alignment horizontal="left" vertical="center"/>
      <protection locked="0"/>
    </xf>
    <xf numFmtId="0" fontId="3" fillId="0" borderId="81" xfId="0" applyFont="1" applyBorder="1" applyAlignment="1" applyProtection="1">
      <alignment horizontal="center" vertical="center"/>
      <protection locked="0"/>
    </xf>
    <xf numFmtId="0" fontId="11" fillId="0" borderId="96" xfId="0" applyFont="1" applyBorder="1" applyAlignment="1" applyProtection="1">
      <alignment horizontal="center" vertical="center" textRotation="255"/>
      <protection locked="0"/>
    </xf>
    <xf numFmtId="0" fontId="13" fillId="0" borderId="76" xfId="0" applyFont="1" applyBorder="1" applyAlignment="1" applyProtection="1">
      <alignment horizontal="left" vertical="center" wrapText="1"/>
      <protection locked="0"/>
    </xf>
    <xf numFmtId="0" fontId="13" fillId="0" borderId="5" xfId="0" applyFont="1" applyBorder="1" applyAlignment="1" applyProtection="1">
      <alignment horizontal="left" vertical="center" wrapText="1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54" xfId="0" applyFont="1" applyBorder="1" applyAlignment="1" applyProtection="1">
      <alignment horizontal="center" vertical="center"/>
      <protection locked="0"/>
    </xf>
    <xf numFmtId="0" fontId="11" fillId="0" borderId="55" xfId="0" applyFont="1" applyBorder="1" applyAlignment="1" applyProtection="1">
      <alignment horizontal="center" vertical="center"/>
      <protection locked="0"/>
    </xf>
    <xf numFmtId="0" fontId="14" fillId="0" borderId="24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25" xfId="0" applyFont="1" applyBorder="1" applyAlignment="1" applyProtection="1">
      <alignment horizontal="center" vertical="center"/>
      <protection locked="0"/>
    </xf>
    <xf numFmtId="0" fontId="11" fillId="0" borderId="7" xfId="0" applyFont="1" applyBorder="1" applyAlignment="1" applyProtection="1">
      <alignment horizontal="center" vertical="center" wrapText="1"/>
      <protection locked="0"/>
    </xf>
    <xf numFmtId="0" fontId="3" fillId="0" borderId="7" xfId="7" applyFont="1" applyBorder="1" applyAlignment="1" applyProtection="1">
      <alignment horizontal="center" vertical="center"/>
      <protection locked="0"/>
    </xf>
    <xf numFmtId="0" fontId="2" fillId="0" borderId="6" xfId="7" applyFont="1" applyBorder="1" applyAlignment="1" applyProtection="1">
      <alignment horizontal="center" vertical="center"/>
      <protection locked="0"/>
    </xf>
    <xf numFmtId="0" fontId="2" fillId="0" borderId="10" xfId="7" applyFont="1" applyBorder="1" applyAlignment="1" applyProtection="1">
      <alignment horizontal="center" vertical="center"/>
      <protection locked="0"/>
    </xf>
    <xf numFmtId="0" fontId="2" fillId="0" borderId="8" xfId="7" applyFont="1" applyBorder="1" applyAlignment="1" applyProtection="1">
      <alignment horizontal="center" vertical="center"/>
      <protection locked="0"/>
    </xf>
    <xf numFmtId="0" fontId="2" fillId="0" borderId="2" xfId="7" applyFont="1" applyBorder="1" applyAlignment="1" applyProtection="1">
      <alignment horizontal="center" vertical="center"/>
      <protection locked="0"/>
    </xf>
    <xf numFmtId="0" fontId="2" fillId="0" borderId="11" xfId="7" applyFont="1" applyBorder="1" applyAlignment="1" applyProtection="1">
      <alignment horizontal="center" vertical="center"/>
      <protection locked="0"/>
    </xf>
    <xf numFmtId="0" fontId="2" fillId="0" borderId="3" xfId="7" applyFont="1" applyBorder="1" applyAlignment="1" applyProtection="1">
      <alignment horizontal="center" vertical="center"/>
      <protection locked="0"/>
    </xf>
    <xf numFmtId="0" fontId="3" fillId="0" borderId="29" xfId="7" applyFont="1" applyBorder="1" applyAlignment="1" applyProtection="1">
      <alignment horizontal="center" vertical="center"/>
      <protection locked="0"/>
    </xf>
    <xf numFmtId="0" fontId="3" fillId="0" borderId="73" xfId="7" applyFont="1" applyBorder="1" applyAlignment="1" applyProtection="1">
      <alignment horizontal="center" vertical="center"/>
      <protection locked="0"/>
    </xf>
    <xf numFmtId="0" fontId="3" fillId="0" borderId="65" xfId="7" applyFont="1" applyBorder="1" applyAlignment="1" applyProtection="1">
      <alignment horizontal="center" vertical="center"/>
      <protection locked="0"/>
    </xf>
    <xf numFmtId="0" fontId="14" fillId="6" borderId="72" xfId="0" applyFont="1" applyFill="1" applyBorder="1" applyAlignment="1" applyProtection="1">
      <alignment horizontal="center" vertical="center"/>
      <protection locked="0"/>
    </xf>
    <xf numFmtId="0" fontId="14" fillId="6" borderId="73" xfId="0" applyFont="1" applyFill="1" applyBorder="1" applyAlignment="1" applyProtection="1">
      <alignment horizontal="center" vertical="center"/>
      <protection locked="0"/>
    </xf>
    <xf numFmtId="0" fontId="14" fillId="6" borderId="74" xfId="0" applyFont="1" applyFill="1" applyBorder="1" applyAlignment="1" applyProtection="1">
      <alignment horizontal="center" vertical="center"/>
      <protection locked="0"/>
    </xf>
    <xf numFmtId="0" fontId="3" fillId="0" borderId="51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68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4" fillId="0" borderId="11" xfId="0" applyFont="1" applyBorder="1" applyAlignment="1" applyProtection="1">
      <alignment horizontal="center" vertical="center"/>
      <protection locked="0"/>
    </xf>
    <xf numFmtId="0" fontId="3" fillId="0" borderId="100" xfId="0" applyFont="1" applyBorder="1" applyAlignment="1" applyProtection="1">
      <alignment horizontal="center" vertical="center"/>
      <protection locked="0"/>
    </xf>
    <xf numFmtId="0" fontId="3" fillId="0" borderId="93" xfId="0" applyFont="1" applyBorder="1" applyAlignment="1" applyProtection="1">
      <alignment horizontal="center" vertical="center"/>
      <protection locked="0"/>
    </xf>
    <xf numFmtId="0" fontId="3" fillId="0" borderId="61" xfId="0" applyFont="1" applyBorder="1" applyAlignment="1" applyProtection="1">
      <alignment horizontal="left" vertical="center"/>
      <protection locked="0"/>
    </xf>
    <xf numFmtId="0" fontId="3" fillId="0" borderId="65" xfId="0" applyFont="1" applyBorder="1" applyAlignment="1" applyProtection="1">
      <alignment horizontal="left" vertical="center"/>
      <protection locked="0"/>
    </xf>
    <xf numFmtId="0" fontId="3" fillId="0" borderId="69" xfId="0" applyFont="1" applyBorder="1" applyAlignment="1" applyProtection="1">
      <alignment horizontal="left" vertical="center"/>
      <protection locked="0"/>
    </xf>
    <xf numFmtId="0" fontId="2" fillId="0" borderId="100" xfId="0" applyFont="1" applyBorder="1" applyAlignment="1" applyProtection="1">
      <alignment horizontal="center" vertical="center"/>
      <protection locked="0"/>
    </xf>
    <xf numFmtId="0" fontId="2" fillId="0" borderId="93" xfId="0" applyFont="1" applyBorder="1" applyAlignment="1" applyProtection="1">
      <alignment horizontal="center" vertical="center"/>
      <protection locked="0"/>
    </xf>
    <xf numFmtId="0" fontId="3" fillId="4" borderId="85" xfId="0" applyFont="1" applyFill="1" applyBorder="1" applyAlignment="1" applyProtection="1">
      <alignment vertical="center" shrinkToFit="1"/>
      <protection locked="0"/>
    </xf>
    <xf numFmtId="0" fontId="3" fillId="4" borderId="104" xfId="0" applyFont="1" applyFill="1" applyBorder="1" applyAlignment="1" applyProtection="1">
      <alignment vertical="center" shrinkToFit="1"/>
      <protection locked="0"/>
    </xf>
    <xf numFmtId="0" fontId="3" fillId="4" borderId="103" xfId="0" applyFont="1" applyFill="1" applyBorder="1" applyAlignment="1" applyProtection="1">
      <alignment vertical="center" shrinkToFit="1"/>
      <protection locked="0"/>
    </xf>
    <xf numFmtId="0" fontId="3" fillId="4" borderId="105" xfId="0" applyFont="1" applyFill="1" applyBorder="1" applyAlignment="1" applyProtection="1">
      <alignment vertical="center" shrinkToFit="1"/>
      <protection locked="0"/>
    </xf>
    <xf numFmtId="0" fontId="3" fillId="4" borderId="106" xfId="0" applyFont="1" applyFill="1" applyBorder="1" applyAlignment="1" applyProtection="1">
      <alignment vertical="center" shrinkToFit="1"/>
      <protection locked="0"/>
    </xf>
    <xf numFmtId="0" fontId="3" fillId="4" borderId="107" xfId="0" applyFont="1" applyFill="1" applyBorder="1" applyAlignment="1" applyProtection="1">
      <alignment vertical="center" shrinkToFit="1"/>
      <protection locked="0"/>
    </xf>
    <xf numFmtId="0" fontId="2" fillId="0" borderId="77" xfId="0" applyFont="1" applyBorder="1" applyAlignment="1" applyProtection="1">
      <alignment horizontal="center" vertical="center"/>
      <protection locked="0"/>
    </xf>
    <xf numFmtId="0" fontId="2" fillId="0" borderId="88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3" fillId="3" borderId="34" xfId="0" applyFont="1" applyFill="1" applyBorder="1" applyAlignment="1" applyProtection="1">
      <alignment horizontal="left" vertical="center" shrinkToFit="1"/>
      <protection locked="0"/>
    </xf>
    <xf numFmtId="0" fontId="3" fillId="3" borderId="35" xfId="0" applyFont="1" applyFill="1" applyBorder="1" applyAlignment="1" applyProtection="1">
      <alignment horizontal="left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63" xfId="0" applyFont="1" applyBorder="1" applyAlignment="1" applyProtection="1">
      <alignment horizontal="center" vertical="center" shrinkToFit="1"/>
      <protection locked="0"/>
    </xf>
    <xf numFmtId="0" fontId="14" fillId="6" borderId="9" xfId="0" applyFont="1" applyFill="1" applyBorder="1" applyAlignment="1" applyProtection="1">
      <alignment horizontal="center" vertical="center"/>
      <protection locked="0"/>
    </xf>
    <xf numFmtId="0" fontId="3" fillId="3" borderId="108" xfId="0" applyFont="1" applyFill="1" applyBorder="1" applyAlignment="1" applyProtection="1">
      <alignment vertical="center" shrinkToFit="1"/>
      <protection locked="0"/>
    </xf>
    <xf numFmtId="0" fontId="3" fillId="3" borderId="109" xfId="0" applyFont="1" applyFill="1" applyBorder="1" applyAlignment="1" applyProtection="1">
      <alignment vertical="center" shrinkToFit="1"/>
      <protection locked="0"/>
    </xf>
    <xf numFmtId="0" fontId="3" fillId="3" borderId="108" xfId="0" applyFont="1" applyFill="1" applyBorder="1" applyAlignment="1" applyProtection="1">
      <alignment horizontal="left" vertical="center" shrinkToFit="1"/>
      <protection locked="0"/>
    </xf>
    <xf numFmtId="0" fontId="3" fillId="3" borderId="109" xfId="0" applyFont="1" applyFill="1" applyBorder="1" applyAlignment="1" applyProtection="1">
      <alignment horizontal="left" vertical="center" shrinkToFit="1"/>
      <protection locked="0"/>
    </xf>
    <xf numFmtId="0" fontId="37" fillId="0" borderId="0" xfId="0" applyFont="1" applyAlignment="1" applyProtection="1">
      <alignment horizontal="left" vertical="center" wrapText="1"/>
      <protection locked="0"/>
    </xf>
    <xf numFmtId="9" fontId="14" fillId="5" borderId="110" xfId="1" applyFont="1" applyFill="1" applyBorder="1" applyAlignment="1" applyProtection="1">
      <alignment horizontal="center" vertical="center"/>
      <protection locked="0"/>
    </xf>
    <xf numFmtId="9" fontId="14" fillId="5" borderId="111" xfId="1" applyFont="1" applyFill="1" applyBorder="1" applyAlignment="1" applyProtection="1">
      <alignment horizontal="center" vertical="center"/>
      <protection locked="0"/>
    </xf>
    <xf numFmtId="9" fontId="14" fillId="5" borderId="112" xfId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87" xfId="0" applyFont="1" applyBorder="1" applyAlignment="1" applyProtection="1">
      <alignment horizontal="center" vertical="center"/>
      <protection locked="0"/>
    </xf>
    <xf numFmtId="0" fontId="3" fillId="0" borderId="113" xfId="0" applyFont="1" applyBorder="1" applyAlignment="1" applyProtection="1">
      <alignment horizontal="center" vertical="center"/>
      <protection locked="0"/>
    </xf>
    <xf numFmtId="0" fontId="3" fillId="3" borderId="36" xfId="0" applyFont="1" applyFill="1" applyBorder="1" applyAlignment="1" applyProtection="1">
      <alignment horizontal="left" vertical="center" shrinkToFit="1"/>
      <protection locked="0"/>
    </xf>
    <xf numFmtId="0" fontId="3" fillId="3" borderId="37" xfId="0" applyFont="1" applyFill="1" applyBorder="1" applyAlignment="1" applyProtection="1">
      <alignment horizontal="left" vertical="center" shrinkToFit="1"/>
      <protection locked="0"/>
    </xf>
    <xf numFmtId="0" fontId="3" fillId="3" borderId="85" xfId="0" applyFont="1" applyFill="1" applyBorder="1" applyAlignment="1" applyProtection="1">
      <alignment horizontal="left" vertical="center" shrinkToFit="1"/>
      <protection locked="0"/>
    </xf>
    <xf numFmtId="0" fontId="3" fillId="3" borderId="114" xfId="0" applyFont="1" applyFill="1" applyBorder="1" applyAlignment="1" applyProtection="1">
      <alignment horizontal="left" vertical="center" shrinkToFit="1"/>
      <protection locked="0"/>
    </xf>
    <xf numFmtId="0" fontId="31" fillId="0" borderId="13" xfId="7" applyFont="1" applyBorder="1" applyAlignment="1" applyProtection="1">
      <alignment horizontal="center" vertical="center"/>
      <protection locked="0"/>
    </xf>
    <xf numFmtId="0" fontId="31" fillId="0" borderId="25" xfId="7" applyFont="1" applyBorder="1" applyAlignment="1" applyProtection="1">
      <alignment horizontal="center" vertical="center"/>
      <protection locked="0"/>
    </xf>
    <xf numFmtId="0" fontId="31" fillId="0" borderId="16" xfId="7" applyFont="1" applyBorder="1" applyAlignment="1" applyProtection="1">
      <alignment horizontal="center" vertical="center"/>
      <protection locked="0"/>
    </xf>
    <xf numFmtId="0" fontId="42" fillId="0" borderId="16" xfId="2" applyFont="1" applyBorder="1" applyAlignment="1" applyProtection="1">
      <alignment horizontal="center" vertical="center"/>
      <protection locked="0"/>
    </xf>
    <xf numFmtId="40" fontId="2" fillId="0" borderId="15" xfId="4" applyNumberFormat="1" applyFont="1" applyBorder="1" applyAlignment="1" applyProtection="1">
      <alignment horizontal="center" vertical="center"/>
      <protection locked="0"/>
    </xf>
    <xf numFmtId="40" fontId="2" fillId="0" borderId="16" xfId="4" applyNumberFormat="1" applyFont="1" applyBorder="1" applyAlignment="1" applyProtection="1">
      <alignment horizontal="center" vertical="center"/>
      <protection locked="0"/>
    </xf>
    <xf numFmtId="0" fontId="11" fillId="0" borderId="4" xfId="7" applyFont="1" applyBorder="1" applyAlignment="1" applyProtection="1">
      <alignment horizontal="center" vertical="center"/>
      <protection locked="0"/>
    </xf>
    <xf numFmtId="0" fontId="11" fillId="0" borderId="54" xfId="7" applyFont="1" applyBorder="1" applyAlignment="1" applyProtection="1">
      <alignment horizontal="center" vertical="center"/>
      <protection locked="0"/>
    </xf>
    <xf numFmtId="0" fontId="11" fillId="0" borderId="5" xfId="7" applyFont="1" applyBorder="1" applyAlignment="1" applyProtection="1">
      <alignment horizontal="center" vertical="center"/>
      <protection locked="0"/>
    </xf>
    <xf numFmtId="0" fontId="31" fillId="0" borderId="4" xfId="7" applyFont="1" applyBorder="1" applyAlignment="1" applyProtection="1">
      <alignment horizontal="center" vertical="center"/>
      <protection locked="0"/>
    </xf>
    <xf numFmtId="0" fontId="31" fillId="0" borderId="54" xfId="7" applyFont="1" applyBorder="1" applyAlignment="1" applyProtection="1">
      <alignment horizontal="center" vertical="center"/>
      <protection locked="0"/>
    </xf>
    <xf numFmtId="0" fontId="31" fillId="0" borderId="55" xfId="7" applyFont="1" applyBorder="1" applyAlignment="1" applyProtection="1">
      <alignment horizontal="center" vertical="center"/>
      <protection locked="0"/>
    </xf>
    <xf numFmtId="0" fontId="2" fillId="0" borderId="4" xfId="7" applyFont="1" applyBorder="1" applyAlignment="1" applyProtection="1">
      <alignment horizontal="center" vertical="center"/>
      <protection locked="0"/>
    </xf>
    <xf numFmtId="0" fontId="2" fillId="0" borderId="54" xfId="7" applyFont="1" applyBorder="1" applyAlignment="1" applyProtection="1">
      <alignment horizontal="center" vertical="center"/>
      <protection locked="0"/>
    </xf>
    <xf numFmtId="0" fontId="2" fillId="0" borderId="5" xfId="7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3" fillId="0" borderId="25" xfId="0" applyFont="1" applyBorder="1" applyAlignment="1" applyProtection="1">
      <alignment horizontal="left" vertical="center" wrapText="1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16" fillId="0" borderId="7" xfId="6" applyFont="1" applyBorder="1" applyAlignment="1">
      <alignment horizontal="center" vertical="center" wrapText="1"/>
    </xf>
    <xf numFmtId="0" fontId="16" fillId="0" borderId="4" xfId="6" applyFont="1" applyBorder="1" applyAlignment="1">
      <alignment horizontal="center" vertical="center" wrapText="1"/>
    </xf>
    <xf numFmtId="0" fontId="16" fillId="0" borderId="54" xfId="6" applyFont="1" applyBorder="1" applyAlignment="1">
      <alignment horizontal="center" vertical="center" wrapText="1"/>
    </xf>
    <xf numFmtId="0" fontId="16" fillId="0" borderId="5" xfId="6" applyFont="1" applyBorder="1" applyAlignment="1">
      <alignment horizontal="center" vertical="center" wrapText="1"/>
    </xf>
    <xf numFmtId="0" fontId="18" fillId="7" borderId="94" xfId="6" applyFont="1" applyFill="1" applyBorder="1" applyAlignment="1">
      <alignment horizontal="center" vertical="center" wrapText="1"/>
    </xf>
    <xf numFmtId="0" fontId="18" fillId="7" borderId="96" xfId="6" applyFont="1" applyFill="1" applyBorder="1" applyAlignment="1">
      <alignment horizontal="center" vertical="center" wrapText="1"/>
    </xf>
    <xf numFmtId="38" fontId="16" fillId="0" borderId="8" xfId="4" applyFont="1" applyFill="1" applyBorder="1" applyAlignment="1">
      <alignment horizontal="center" vertical="center" wrapText="1"/>
    </xf>
    <xf numFmtId="38" fontId="16" fillId="0" borderId="66" xfId="4" applyFont="1" applyFill="1" applyBorder="1" applyAlignment="1">
      <alignment horizontal="center" vertical="center" wrapText="1"/>
    </xf>
    <xf numFmtId="0" fontId="16" fillId="0" borderId="6" xfId="6" applyFont="1" applyBorder="1" applyAlignment="1">
      <alignment horizontal="center" vertical="center" wrapText="1"/>
    </xf>
    <xf numFmtId="0" fontId="16" fillId="0" borderId="10" xfId="6" applyFont="1" applyBorder="1" applyAlignment="1">
      <alignment horizontal="center" vertical="center" wrapText="1"/>
    </xf>
    <xf numFmtId="0" fontId="16" fillId="0" borderId="8" xfId="6" applyFont="1" applyBorder="1" applyAlignment="1">
      <alignment horizontal="center" vertical="center" wrapText="1"/>
    </xf>
    <xf numFmtId="0" fontId="16" fillId="0" borderId="12" xfId="6" applyFont="1" applyBorder="1" applyAlignment="1">
      <alignment horizontal="center" vertical="center" wrapText="1"/>
    </xf>
    <xf numFmtId="0" fontId="16" fillId="0" borderId="22" xfId="6" applyFont="1" applyBorder="1" applyAlignment="1">
      <alignment horizontal="center" vertical="center" wrapText="1"/>
    </xf>
    <xf numFmtId="0" fontId="16" fillId="0" borderId="23" xfId="6" applyFont="1" applyBorder="1" applyAlignment="1">
      <alignment horizontal="center" vertical="center" wrapText="1"/>
    </xf>
    <xf numFmtId="0" fontId="16" fillId="3" borderId="22" xfId="6" applyFont="1" applyFill="1" applyBorder="1" applyAlignment="1">
      <alignment horizontal="center" vertical="center" wrapText="1"/>
    </xf>
    <xf numFmtId="0" fontId="16" fillId="3" borderId="23" xfId="6" applyFont="1" applyFill="1" applyBorder="1" applyAlignment="1">
      <alignment horizontal="center" vertical="center" wrapText="1"/>
    </xf>
    <xf numFmtId="0" fontId="19" fillId="0" borderId="22" xfId="6" applyFont="1" applyBorder="1" applyAlignment="1">
      <alignment horizontal="center" vertical="center" wrapText="1"/>
    </xf>
    <xf numFmtId="0" fontId="19" fillId="0" borderId="23" xfId="6" applyFont="1" applyBorder="1" applyAlignment="1">
      <alignment horizontal="center" vertical="center" wrapText="1"/>
    </xf>
    <xf numFmtId="0" fontId="43" fillId="0" borderId="22" xfId="6" applyFont="1" applyBorder="1" applyAlignment="1">
      <alignment horizontal="center" vertical="center"/>
    </xf>
    <xf numFmtId="0" fontId="43" fillId="0" borderId="23" xfId="6" applyFont="1" applyBorder="1" applyAlignment="1">
      <alignment horizontal="center" vertical="center"/>
    </xf>
    <xf numFmtId="0" fontId="26" fillId="0" borderId="22" xfId="6" applyBorder="1" applyAlignment="1">
      <alignment horizontal="center" vertical="center"/>
    </xf>
    <xf numFmtId="0" fontId="26" fillId="0" borderId="23" xfId="6" applyBorder="1" applyAlignment="1">
      <alignment horizontal="center" vertical="center"/>
    </xf>
    <xf numFmtId="0" fontId="19" fillId="0" borderId="22" xfId="6" applyFont="1" applyBorder="1" applyAlignment="1">
      <alignment horizontal="center" vertical="center" shrinkToFit="1"/>
    </xf>
    <xf numFmtId="0" fontId="19" fillId="0" borderId="23" xfId="6" applyFont="1" applyBorder="1" applyAlignment="1">
      <alignment horizontal="center" vertical="center" shrinkToFit="1"/>
    </xf>
    <xf numFmtId="0" fontId="22" fillId="0" borderId="22" xfId="6" applyFont="1" applyBorder="1" applyAlignment="1">
      <alignment horizontal="center" vertical="center" shrinkToFit="1"/>
    </xf>
    <xf numFmtId="0" fontId="22" fillId="0" borderId="23" xfId="6" applyFont="1" applyBorder="1" applyAlignment="1">
      <alignment horizontal="center" vertical="center" shrinkToFit="1"/>
    </xf>
    <xf numFmtId="0" fontId="19" fillId="0" borderId="22" xfId="6" applyFont="1" applyBorder="1" applyAlignment="1">
      <alignment horizontal="center" vertical="center"/>
    </xf>
    <xf numFmtId="0" fontId="19" fillId="0" borderId="23" xfId="6" applyFont="1" applyBorder="1" applyAlignment="1">
      <alignment horizontal="center" vertical="center"/>
    </xf>
    <xf numFmtId="2" fontId="19" fillId="0" borderId="22" xfId="5" applyNumberFormat="1" applyFont="1" applyFill="1" applyBorder="1" applyAlignment="1">
      <alignment horizontal="center" vertical="center" shrinkToFit="1"/>
    </xf>
    <xf numFmtId="2" fontId="19" fillId="0" borderId="23" xfId="5" applyNumberFormat="1" applyFont="1" applyFill="1" applyBorder="1" applyAlignment="1">
      <alignment horizontal="center" vertical="center" shrinkToFit="1"/>
    </xf>
  </cellXfs>
  <cellStyles count="8">
    <cellStyle name="パーセント" xfId="1" builtinId="5"/>
    <cellStyle name="ハイパーリンク" xfId="2" builtinId="8"/>
    <cellStyle name="ハイパーリンク 2" xfId="3" xr:uid="{00000000-0005-0000-0000-000002000000}"/>
    <cellStyle name="桁区切り" xfId="4" builtinId="6"/>
    <cellStyle name="桁区切り 2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</cellStyles>
  <dxfs count="17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138545</xdr:colOff>
      <xdr:row>63</xdr:row>
      <xdr:rowOff>92364</xdr:rowOff>
    </xdr:from>
    <xdr:to>
      <xdr:col>45</xdr:col>
      <xdr:colOff>2620818</xdr:colOff>
      <xdr:row>64</xdr:row>
      <xdr:rowOff>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5C3EA68C-B74C-E2EB-10D3-49FD6FC99609}"/>
            </a:ext>
          </a:extLst>
        </xdr:cNvPr>
        <xdr:cNvSpPr/>
      </xdr:nvSpPr>
      <xdr:spPr bwMode="auto">
        <a:xfrm>
          <a:off x="9963727" y="25781000"/>
          <a:ext cx="2482273" cy="184727"/>
        </a:xfrm>
        <a:prstGeom prst="rightArrow">
          <a:avLst/>
        </a:prstGeom>
        <a:solidFill>
          <a:schemeClr val="accent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sm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150091</xdr:colOff>
      <xdr:row>64</xdr:row>
      <xdr:rowOff>80819</xdr:rowOff>
    </xdr:from>
    <xdr:to>
      <xdr:col>45</xdr:col>
      <xdr:colOff>2632364</xdr:colOff>
      <xdr:row>64</xdr:row>
      <xdr:rowOff>265546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0C874544-D931-4043-74A7-5A4859257C59}"/>
            </a:ext>
          </a:extLst>
        </xdr:cNvPr>
        <xdr:cNvSpPr/>
      </xdr:nvSpPr>
      <xdr:spPr bwMode="auto">
        <a:xfrm>
          <a:off x="9975273" y="26046546"/>
          <a:ext cx="2482273" cy="184727"/>
        </a:xfrm>
        <a:prstGeom prst="rightArrow">
          <a:avLst/>
        </a:prstGeom>
        <a:solidFill>
          <a:schemeClr val="accent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sm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600365</xdr:colOff>
      <xdr:row>36</xdr:row>
      <xdr:rowOff>23091</xdr:rowOff>
    </xdr:from>
    <xdr:to>
      <xdr:col>8</xdr:col>
      <xdr:colOff>334819</xdr:colOff>
      <xdr:row>36</xdr:row>
      <xdr:rowOff>254000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1A5B8B4-8F6F-D1F6-F223-442F1FB47829}"/>
            </a:ext>
          </a:extLst>
        </xdr:cNvPr>
        <xdr:cNvSpPr txBox="1"/>
      </xdr:nvSpPr>
      <xdr:spPr>
        <a:xfrm>
          <a:off x="20063115" y="10583141"/>
          <a:ext cx="344054" cy="230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  <a:endParaRPr kumimoji="1" lang="en-US" altLang="ja-JP" sz="1100"/>
        </a:p>
      </xdr:txBody>
    </xdr:sp>
    <xdr:clientData/>
  </xdr:twoCellAnchor>
  <xdr:twoCellAnchor>
    <xdr:from>
      <xdr:col>7</xdr:col>
      <xdr:colOff>577850</xdr:colOff>
      <xdr:row>43</xdr:row>
      <xdr:rowOff>126999</xdr:rowOff>
    </xdr:from>
    <xdr:to>
      <xdr:col>8</xdr:col>
      <xdr:colOff>310096</xdr:colOff>
      <xdr:row>44</xdr:row>
      <xdr:rowOff>138044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FAF338CF-79CD-07C5-DD40-44DEA9A170A6}"/>
            </a:ext>
          </a:extLst>
        </xdr:cNvPr>
        <xdr:cNvSpPr txBox="1"/>
      </xdr:nvSpPr>
      <xdr:spPr>
        <a:xfrm>
          <a:off x="6397763" y="12628216"/>
          <a:ext cx="339637" cy="265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  <a:endParaRPr kumimoji="1" lang="en-US" altLang="ja-JP" sz="1100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342239</xdr:colOff>
      <xdr:row>50</xdr:row>
      <xdr:rowOff>230909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8E63255-413E-6F31-E9A1-CFEDB1A668CC}"/>
            </a:ext>
          </a:extLst>
        </xdr:cNvPr>
        <xdr:cNvSpPr txBox="1"/>
      </xdr:nvSpPr>
      <xdr:spPr>
        <a:xfrm>
          <a:off x="16725900" y="13900150"/>
          <a:ext cx="342239" cy="230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  <a:endParaRPr kumimoji="1" lang="en-US" altLang="ja-JP" sz="1100"/>
        </a:p>
      </xdr:txBody>
    </xdr:sp>
    <xdr:clientData/>
  </xdr:twoCellAnchor>
  <xdr:twoCellAnchor>
    <xdr:from>
      <xdr:col>2</xdr:col>
      <xdr:colOff>0</xdr:colOff>
      <xdr:row>50</xdr:row>
      <xdr:rowOff>1</xdr:rowOff>
    </xdr:from>
    <xdr:to>
      <xdr:col>2</xdr:col>
      <xdr:colOff>412750</xdr:colOff>
      <xdr:row>51</xdr:row>
      <xdr:rowOff>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1CFB97D9-BEF5-5754-EF01-B798912BD35A}"/>
            </a:ext>
          </a:extLst>
        </xdr:cNvPr>
        <xdr:cNvSpPr txBox="1"/>
      </xdr:nvSpPr>
      <xdr:spPr>
        <a:xfrm>
          <a:off x="1466850" y="14154151"/>
          <a:ext cx="4127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  <a:endParaRPr kumimoji="1" lang="en-US" altLang="ja-JP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138545</xdr:colOff>
      <xdr:row>63</xdr:row>
      <xdr:rowOff>92364</xdr:rowOff>
    </xdr:from>
    <xdr:to>
      <xdr:col>45</xdr:col>
      <xdr:colOff>2620818</xdr:colOff>
      <xdr:row>64</xdr:row>
      <xdr:rowOff>0</xdr:rowOff>
    </xdr:to>
    <xdr:sp macro="" textlink="">
      <xdr:nvSpPr>
        <xdr:cNvPr id="2" name="矢印: 右 1">
          <a:extLst>
            <a:ext uri="{FF2B5EF4-FFF2-40B4-BE49-F238E27FC236}">
              <a16:creationId xmlns:a16="http://schemas.microsoft.com/office/drawing/2014/main" id="{FF3CE3D0-E55F-464F-932B-FA53015D36C8}"/>
            </a:ext>
          </a:extLst>
        </xdr:cNvPr>
        <xdr:cNvSpPr/>
      </xdr:nvSpPr>
      <xdr:spPr bwMode="auto">
        <a:xfrm>
          <a:off x="9955645" y="25790814"/>
          <a:ext cx="2482273" cy="187036"/>
        </a:xfrm>
        <a:prstGeom prst="rightArrow">
          <a:avLst/>
        </a:prstGeom>
        <a:solidFill>
          <a:schemeClr val="accent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sm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45</xdr:col>
      <xdr:colOff>150091</xdr:colOff>
      <xdr:row>64</xdr:row>
      <xdr:rowOff>80819</xdr:rowOff>
    </xdr:from>
    <xdr:to>
      <xdr:col>45</xdr:col>
      <xdr:colOff>2632364</xdr:colOff>
      <xdr:row>64</xdr:row>
      <xdr:rowOff>265546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55547D60-F504-4FC6-AD7E-2268CB18F203}"/>
            </a:ext>
          </a:extLst>
        </xdr:cNvPr>
        <xdr:cNvSpPr/>
      </xdr:nvSpPr>
      <xdr:spPr bwMode="auto">
        <a:xfrm>
          <a:off x="9967191" y="26058669"/>
          <a:ext cx="2482273" cy="184727"/>
        </a:xfrm>
        <a:prstGeom prst="rightArrow">
          <a:avLst/>
        </a:prstGeom>
        <a:solidFill>
          <a:schemeClr val="accent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sm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600365</xdr:colOff>
      <xdr:row>36</xdr:row>
      <xdr:rowOff>23091</xdr:rowOff>
    </xdr:from>
    <xdr:to>
      <xdr:col>8</xdr:col>
      <xdr:colOff>334819</xdr:colOff>
      <xdr:row>36</xdr:row>
      <xdr:rowOff>254000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764F7EB-A14D-4D09-A3CB-151FA4147310}"/>
            </a:ext>
          </a:extLst>
        </xdr:cNvPr>
        <xdr:cNvSpPr txBox="1"/>
      </xdr:nvSpPr>
      <xdr:spPr>
        <a:xfrm>
          <a:off x="6429665" y="10583141"/>
          <a:ext cx="344054" cy="230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  <a:endParaRPr kumimoji="1" lang="en-US" altLang="ja-JP" sz="1100"/>
        </a:p>
      </xdr:txBody>
    </xdr:sp>
    <xdr:clientData/>
  </xdr:twoCellAnchor>
  <xdr:twoCellAnchor>
    <xdr:from>
      <xdr:col>7</xdr:col>
      <xdr:colOff>577850</xdr:colOff>
      <xdr:row>43</xdr:row>
      <xdr:rowOff>126999</xdr:rowOff>
    </xdr:from>
    <xdr:to>
      <xdr:col>8</xdr:col>
      <xdr:colOff>310096</xdr:colOff>
      <xdr:row>44</xdr:row>
      <xdr:rowOff>138044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60A1C922-4567-4A31-8472-85DF22A9A002}"/>
            </a:ext>
          </a:extLst>
        </xdr:cNvPr>
        <xdr:cNvSpPr txBox="1"/>
      </xdr:nvSpPr>
      <xdr:spPr>
        <a:xfrm>
          <a:off x="6407150" y="12560299"/>
          <a:ext cx="341846" cy="265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  <a:endParaRPr kumimoji="1" lang="en-US" altLang="ja-JP" sz="1100"/>
        </a:p>
      </xdr:txBody>
    </xdr:sp>
    <xdr:clientData/>
  </xdr:twoCellAnchor>
  <xdr:twoCellAnchor>
    <xdr:from>
      <xdr:col>4</xdr:col>
      <xdr:colOff>0</xdr:colOff>
      <xdr:row>50</xdr:row>
      <xdr:rowOff>0</xdr:rowOff>
    </xdr:from>
    <xdr:to>
      <xdr:col>4</xdr:col>
      <xdr:colOff>342239</xdr:colOff>
      <xdr:row>50</xdr:row>
      <xdr:rowOff>230909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C3839D43-3B3F-435C-859E-935D6BB20C5E}"/>
            </a:ext>
          </a:extLst>
        </xdr:cNvPr>
        <xdr:cNvSpPr txBox="1"/>
      </xdr:nvSpPr>
      <xdr:spPr>
        <a:xfrm>
          <a:off x="3092450" y="14154150"/>
          <a:ext cx="342239" cy="2309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①</a:t>
          </a:r>
          <a:endParaRPr kumimoji="1" lang="en-US" altLang="ja-JP" sz="1100"/>
        </a:p>
      </xdr:txBody>
    </xdr:sp>
    <xdr:clientData/>
  </xdr:twoCellAnchor>
  <xdr:twoCellAnchor>
    <xdr:from>
      <xdr:col>2</xdr:col>
      <xdr:colOff>0</xdr:colOff>
      <xdr:row>50</xdr:row>
      <xdr:rowOff>1</xdr:rowOff>
    </xdr:from>
    <xdr:to>
      <xdr:col>2</xdr:col>
      <xdr:colOff>412750</xdr:colOff>
      <xdr:row>51</xdr:row>
      <xdr:rowOff>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EE58BD5-A272-4A28-9704-5731F53E86CD}"/>
            </a:ext>
          </a:extLst>
        </xdr:cNvPr>
        <xdr:cNvSpPr txBox="1"/>
      </xdr:nvSpPr>
      <xdr:spPr>
        <a:xfrm>
          <a:off x="1466850" y="14154151"/>
          <a:ext cx="412750" cy="266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②</a:t>
          </a:r>
          <a:endParaRPr kumimoji="1" lang="en-US" altLang="ja-JP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</xdr:colOff>
      <xdr:row>5</xdr:row>
      <xdr:rowOff>38100</xdr:rowOff>
    </xdr:from>
    <xdr:to>
      <xdr:col>16</xdr:col>
      <xdr:colOff>36843</xdr:colOff>
      <xdr:row>12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F028297-6AC0-394A-5D1C-E4353552FA45}"/>
            </a:ext>
          </a:extLst>
        </xdr:cNvPr>
        <xdr:cNvSpPr txBox="1"/>
      </xdr:nvSpPr>
      <xdr:spPr>
        <a:xfrm>
          <a:off x="1800225" y="1685925"/>
          <a:ext cx="8963025" cy="22383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このシートの操作は行わないでください！！</a:t>
          </a:r>
          <a:endParaRPr kumimoji="1" lang="en-US" altLang="ja-JP" sz="3600">
            <a:solidFill>
              <a:srgbClr val="FF0000"/>
            </a:solidFill>
          </a:endParaRPr>
        </a:p>
        <a:p>
          <a:pPr algn="ctr"/>
          <a:endParaRPr kumimoji="1" lang="ja-JP" altLang="en-US" sz="1050">
            <a:solidFill>
              <a:srgbClr val="FF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38100</xdr:rowOff>
    </xdr:from>
    <xdr:to>
      <xdr:col>15</xdr:col>
      <xdr:colOff>685841</xdr:colOff>
      <xdr:row>11</xdr:row>
      <xdr:rowOff>209550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D291184-0B31-5C24-A2A1-2CC49202826E}"/>
            </a:ext>
          </a:extLst>
        </xdr:cNvPr>
        <xdr:cNvSpPr txBox="1"/>
      </xdr:nvSpPr>
      <xdr:spPr>
        <a:xfrm>
          <a:off x="0" y="1390650"/>
          <a:ext cx="16411575" cy="2238375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600">
              <a:solidFill>
                <a:srgbClr val="FF0000"/>
              </a:solidFill>
            </a:rPr>
            <a:t>このシートの操作は行わないでください！！</a:t>
          </a:r>
          <a:endParaRPr kumimoji="1" lang="en-US" altLang="ja-JP" sz="3600">
            <a:solidFill>
              <a:srgbClr val="FF0000"/>
            </a:solidFill>
          </a:endParaRPr>
        </a:p>
        <a:p>
          <a:pPr algn="ctr"/>
          <a:endParaRPr kumimoji="1" lang="ja-JP" altLang="en-US" sz="105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sm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 w="med" len="sm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ab-cdef@co.jp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35"/>
  </sheetPr>
  <dimension ref="A1:V77"/>
  <sheetViews>
    <sheetView tabSelected="1" view="pageBreakPreview" zoomScaleNormal="100" zoomScaleSheetLayoutView="100" workbookViewId="0">
      <pane ySplit="4" topLeftCell="A9" activePane="bottomLeft" state="frozen"/>
      <selection activeCell="E27" sqref="E27"/>
      <selection pane="bottomLeft" activeCell="K12" sqref="K12:N12"/>
    </sheetView>
  </sheetViews>
  <sheetFormatPr defaultColWidth="8.75" defaultRowHeight="13.5" outlineLevelCol="1"/>
  <cols>
    <col min="1" max="1" width="0.625" style="9" customWidth="1"/>
    <col min="2" max="2" width="0.5" style="9" customWidth="1"/>
    <col min="3" max="3" width="0.25" style="9" customWidth="1"/>
    <col min="4" max="4" width="3.75" style="9" customWidth="1"/>
    <col min="5" max="5" width="1.125" style="9" customWidth="1"/>
    <col min="6" max="7" width="8.75" style="9"/>
    <col min="8" max="8" width="6.625" style="9" customWidth="1"/>
    <col min="9" max="9" width="11.375" style="9" customWidth="1"/>
    <col min="10" max="14" width="8.75" style="9"/>
    <col min="15" max="15" width="1.375" style="9" customWidth="1"/>
    <col min="16" max="16" width="33" style="97" customWidth="1"/>
    <col min="17" max="18" width="8.75" style="97"/>
    <col min="19" max="19" width="24.875" style="97" customWidth="1" outlineLevel="1"/>
    <col min="20" max="20" width="8.75" style="97" customWidth="1" outlineLevel="1"/>
    <col min="21" max="22" width="8.75" style="97"/>
    <col min="23" max="16384" width="8.75" style="9"/>
  </cols>
  <sheetData>
    <row r="1" spans="2:21" ht="16.5" customHeight="1">
      <c r="B1" s="113" t="s">
        <v>0</v>
      </c>
      <c r="C1" s="114"/>
      <c r="D1" s="114"/>
      <c r="E1" s="114"/>
      <c r="F1" s="114"/>
      <c r="G1" s="114"/>
    </row>
    <row r="2" spans="2:21" ht="7.5" customHeight="1">
      <c r="B2" s="9" t="s">
        <v>1</v>
      </c>
    </row>
    <row r="3" spans="2:21" ht="22.5" customHeight="1">
      <c r="B3" s="109" t="s">
        <v>2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P3" s="98"/>
    </row>
    <row r="4" spans="2:21" ht="31.5" customHeight="1">
      <c r="B4" s="43"/>
      <c r="C4" s="43"/>
      <c r="D4" s="109" t="s">
        <v>256</v>
      </c>
      <c r="E4" s="109"/>
      <c r="F4" s="109"/>
      <c r="G4" s="109"/>
      <c r="H4" s="109"/>
      <c r="I4" s="109"/>
      <c r="J4" s="109"/>
      <c r="K4" s="109"/>
      <c r="L4" s="109"/>
      <c r="M4" s="109"/>
      <c r="N4" s="109"/>
      <c r="P4" s="98" t="s">
        <v>3</v>
      </c>
      <c r="S4" s="99" t="str">
        <f>LEFT(D4,15)</f>
        <v>地域単独枠　企画提案書</v>
      </c>
    </row>
    <row r="5" spans="2:21" ht="16.5" customHeight="1">
      <c r="P5" s="98"/>
      <c r="S5" s="97" t="str">
        <f>LEFT(S4,4)</f>
        <v>地域単独</v>
      </c>
    </row>
    <row r="6" spans="2:21" ht="16.5" customHeight="1">
      <c r="K6" s="118"/>
      <c r="L6" s="118"/>
      <c r="M6" s="118"/>
      <c r="N6" s="118"/>
      <c r="P6" s="98" t="s">
        <v>4</v>
      </c>
      <c r="S6" s="97" t="str">
        <f>LEFT(S4,6)</f>
        <v>地域単独枠　</v>
      </c>
    </row>
    <row r="7" spans="2:21" ht="16.5" customHeight="1">
      <c r="P7" s="98"/>
    </row>
    <row r="8" spans="2:21" ht="16.5" customHeight="1">
      <c r="P8" s="98"/>
    </row>
    <row r="9" spans="2:21" ht="21.75" customHeight="1">
      <c r="B9" s="47" t="s">
        <v>5</v>
      </c>
      <c r="C9" s="47"/>
      <c r="D9" s="47"/>
      <c r="E9" s="47"/>
      <c r="F9" s="47"/>
      <c r="G9" s="47"/>
      <c r="P9" s="98"/>
      <c r="U9" s="97" t="s">
        <v>254</v>
      </c>
    </row>
    <row r="10" spans="2:21" ht="21.75" customHeight="1">
      <c r="B10" s="115" t="s">
        <v>6</v>
      </c>
      <c r="C10" s="115"/>
      <c r="D10" s="115"/>
      <c r="E10" s="115"/>
      <c r="F10" s="115"/>
      <c r="G10" s="115"/>
      <c r="H10" s="115"/>
      <c r="I10" s="115"/>
      <c r="P10" s="98"/>
    </row>
    <row r="11" spans="2:21" ht="16.5" customHeight="1">
      <c r="P11" s="98"/>
    </row>
    <row r="12" spans="2:21" ht="33" customHeight="1">
      <c r="J12" s="100" t="s">
        <v>7</v>
      </c>
      <c r="K12" s="111" t="s">
        <v>257</v>
      </c>
      <c r="L12" s="111"/>
      <c r="M12" s="111"/>
      <c r="N12" s="111"/>
      <c r="P12" s="98" t="s">
        <v>8</v>
      </c>
      <c r="S12" s="99" t="str">
        <f>K12</f>
        <v>wa</v>
      </c>
    </row>
    <row r="13" spans="2:21" ht="33" customHeight="1">
      <c r="C13" s="47"/>
      <c r="J13" s="100" t="s">
        <v>9</v>
      </c>
      <c r="K13" s="111"/>
      <c r="L13" s="111"/>
      <c r="M13" s="111"/>
      <c r="N13" s="111"/>
      <c r="P13" s="98" t="s">
        <v>10</v>
      </c>
      <c r="S13" s="99">
        <f>K13</f>
        <v>0</v>
      </c>
    </row>
    <row r="14" spans="2:21" ht="33" customHeight="1">
      <c r="C14" s="47"/>
      <c r="J14" s="101" t="s">
        <v>11</v>
      </c>
      <c r="K14" s="111"/>
      <c r="L14" s="111"/>
      <c r="M14" s="111"/>
      <c r="N14" s="111"/>
      <c r="P14" s="98" t="s">
        <v>12</v>
      </c>
      <c r="S14" s="99">
        <f>K14</f>
        <v>0</v>
      </c>
    </row>
    <row r="15" spans="2:21" ht="16.5" customHeight="1">
      <c r="P15" s="98"/>
    </row>
    <row r="16" spans="2:21" ht="39" customHeight="1">
      <c r="B16" s="110" t="s">
        <v>13</v>
      </c>
      <c r="C16" s="110"/>
      <c r="D16" s="110"/>
      <c r="E16" s="110"/>
      <c r="F16" s="110"/>
      <c r="G16" s="117"/>
      <c r="H16" s="117"/>
      <c r="I16" s="117"/>
      <c r="J16" s="117"/>
      <c r="K16" s="117"/>
      <c r="L16" s="117"/>
      <c r="M16" s="117"/>
      <c r="N16" s="117"/>
      <c r="P16" s="98" t="s">
        <v>14</v>
      </c>
      <c r="S16" s="99">
        <f>G16</f>
        <v>0</v>
      </c>
    </row>
    <row r="17" spans="2:19" ht="16.5" customHeight="1">
      <c r="P17" s="98"/>
    </row>
    <row r="18" spans="2:19" ht="39" customHeight="1"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P18" s="98"/>
    </row>
    <row r="19" spans="2:19" ht="16.5" customHeight="1">
      <c r="B19" s="47"/>
      <c r="C19" s="47"/>
      <c r="P19" s="98"/>
    </row>
    <row r="20" spans="2:19" ht="24.75" customHeight="1">
      <c r="B20" s="47"/>
      <c r="C20" s="47"/>
      <c r="P20" s="98"/>
    </row>
    <row r="21" spans="2:19" ht="16.5" customHeight="1">
      <c r="B21" s="112" t="s">
        <v>15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P21" s="98"/>
    </row>
    <row r="22" spans="2:19" ht="16.5" customHeight="1">
      <c r="P22" s="98"/>
    </row>
    <row r="23" spans="2:19" ht="16.5" customHeight="1">
      <c r="P23" s="98"/>
    </row>
    <row r="24" spans="2:19" ht="16.5" customHeight="1">
      <c r="B24" s="47" t="s">
        <v>16</v>
      </c>
      <c r="C24" s="47"/>
      <c r="P24" s="98"/>
    </row>
    <row r="25" spans="2:19" ht="16.5" customHeight="1">
      <c r="B25" s="47"/>
      <c r="C25" s="47"/>
      <c r="P25" s="98"/>
    </row>
    <row r="26" spans="2:19" ht="23.25" customHeight="1">
      <c r="B26" s="47"/>
      <c r="C26" s="47"/>
      <c r="D26" s="112" t="s">
        <v>17</v>
      </c>
      <c r="E26" s="112"/>
      <c r="F26" s="112"/>
      <c r="G26" s="108"/>
      <c r="H26" s="108"/>
      <c r="I26" s="108"/>
      <c r="J26" s="107" t="str">
        <f>IF(B6&gt;G26,"申請日と着手日が逆転しています！！","")</f>
        <v/>
      </c>
      <c r="K26" s="107"/>
      <c r="L26" s="107"/>
      <c r="M26" s="107"/>
      <c r="N26" s="107"/>
      <c r="P26" s="98" t="s">
        <v>251</v>
      </c>
      <c r="S26" s="102">
        <f>G26</f>
        <v>0</v>
      </c>
    </row>
    <row r="27" spans="2:19" ht="23.25" customHeight="1">
      <c r="B27" s="47" t="s">
        <v>1</v>
      </c>
      <c r="C27" s="47"/>
      <c r="D27" s="112" t="s">
        <v>18</v>
      </c>
      <c r="E27" s="112"/>
      <c r="F27" s="112"/>
      <c r="G27" s="108"/>
      <c r="H27" s="108"/>
      <c r="I27" s="108"/>
      <c r="J27" s="47" t="s">
        <v>19</v>
      </c>
      <c r="K27" s="47"/>
      <c r="L27" s="47"/>
      <c r="M27" s="47"/>
      <c r="P27" s="98" t="s">
        <v>20</v>
      </c>
      <c r="S27" s="102">
        <f>G27</f>
        <v>0</v>
      </c>
    </row>
    <row r="28" spans="2:19" ht="16.5" customHeight="1">
      <c r="E28" s="107" t="str">
        <f>IF(G26&lt;DATE(2024,5,28),"※着手日が速すぎます！！","")</f>
        <v>※着手日が速すぎます！！</v>
      </c>
      <c r="F28" s="107"/>
      <c r="G28" s="107"/>
      <c r="H28" s="107"/>
      <c r="I28" s="107"/>
      <c r="J28" s="107" t="str">
        <f>IF(G27&gt;DATE(2025,2,28),"※令和6年3月11日を過ぎています！！","")</f>
        <v/>
      </c>
      <c r="K28" s="107"/>
      <c r="L28" s="107"/>
      <c r="M28" s="107"/>
      <c r="N28" s="107"/>
      <c r="P28" s="98"/>
    </row>
    <row r="29" spans="2:19" ht="16.5" customHeight="1">
      <c r="E29" s="107" t="str">
        <f>IF(G27&gt;DATE(2025,2,28),"※完了日が遅すぎます！！","")</f>
        <v/>
      </c>
      <c r="F29" s="107"/>
      <c r="G29" s="107"/>
      <c r="H29" s="107"/>
      <c r="I29" s="107"/>
      <c r="J29" s="107" t="str">
        <f>IF(G27&lt;G26,"※完了日と着手日が逆転しています！！","")</f>
        <v/>
      </c>
      <c r="K29" s="107"/>
      <c r="L29" s="107"/>
      <c r="M29" s="107"/>
      <c r="N29" s="107"/>
      <c r="P29" s="98"/>
    </row>
    <row r="30" spans="2:19" ht="16.5" customHeight="1">
      <c r="P30" s="98"/>
    </row>
    <row r="31" spans="2:19" ht="21.75" customHeight="1">
      <c r="B31" s="47" t="s">
        <v>21</v>
      </c>
      <c r="C31" s="47"/>
      <c r="H31" s="103" t="s">
        <v>22</v>
      </c>
      <c r="I31" s="8"/>
      <c r="J31" s="104" t="s">
        <v>23</v>
      </c>
      <c r="K31" s="107" t="str">
        <f>IF(I31&lt;500000,"←最低50万円以上です","")</f>
        <v>←最低50万円以上です</v>
      </c>
      <c r="L31" s="107"/>
      <c r="M31" s="107"/>
      <c r="N31" s="107"/>
      <c r="P31" s="98" t="s">
        <v>24</v>
      </c>
      <c r="S31" s="105">
        <f>I31</f>
        <v>0</v>
      </c>
    </row>
    <row r="32" spans="2:19" ht="16.5" customHeight="1">
      <c r="H32" s="106"/>
      <c r="I32" s="106" t="str">
        <f>IF(D4="地域単独事業　企画提案書",IF(I31&gt;2000000,"※地域単独事業で200万円を超えてます！！",""),"")</f>
        <v/>
      </c>
      <c r="P32" s="98"/>
    </row>
    <row r="33" spans="8:16" ht="16.5" customHeight="1">
      <c r="H33" s="106"/>
      <c r="I33" s="106" t="str">
        <f>IF(D4="広域連携事業　企画提案書",IF(I31&gt;4000000,"※広域連携事業で400万円を超えてます！！",""),"")</f>
        <v/>
      </c>
      <c r="P33" s="98"/>
    </row>
    <row r="56" spans="1:15">
      <c r="A56" s="87"/>
      <c r="O56" s="87"/>
    </row>
    <row r="74" spans="2:12" ht="409.5">
      <c r="L74" s="88" t="s">
        <v>252</v>
      </c>
    </row>
    <row r="77" spans="2:12" ht="14.25">
      <c r="B77" s="47" t="s">
        <v>253</v>
      </c>
    </row>
  </sheetData>
  <sheetProtection formatCells="0" formatColumns="0" formatRows="0" insertColumns="0" insertRows="0" insertHyperlinks="0" deleteColumns="0" deleteRows="0" sort="0" autoFilter="0" pivotTables="0"/>
  <mergeCells count="22">
    <mergeCell ref="B1:G1"/>
    <mergeCell ref="B3:N3"/>
    <mergeCell ref="B10:I10"/>
    <mergeCell ref="B18:N18"/>
    <mergeCell ref="G16:N16"/>
    <mergeCell ref="K12:N12"/>
    <mergeCell ref="K6:N6"/>
    <mergeCell ref="K13:N13"/>
    <mergeCell ref="J26:N26"/>
    <mergeCell ref="G26:I26"/>
    <mergeCell ref="D4:N4"/>
    <mergeCell ref="B16:F16"/>
    <mergeCell ref="K31:N31"/>
    <mergeCell ref="J28:N28"/>
    <mergeCell ref="J29:N29"/>
    <mergeCell ref="K14:N14"/>
    <mergeCell ref="B21:M21"/>
    <mergeCell ref="G27:I27"/>
    <mergeCell ref="D26:F26"/>
    <mergeCell ref="E29:I29"/>
    <mergeCell ref="E28:I28"/>
    <mergeCell ref="D27:F27"/>
  </mergeCells>
  <phoneticPr fontId="1"/>
  <conditionalFormatting sqref="D4:N4">
    <cfRule type="expression" dxfId="178" priority="1" stopIfTrue="1">
      <formula>$D$4=""</formula>
    </cfRule>
  </conditionalFormatting>
  <conditionalFormatting sqref="G26:I27">
    <cfRule type="containsBlanks" dxfId="177" priority="5" stopIfTrue="1">
      <formula>LEN(TRIM(G26))=0</formula>
    </cfRule>
  </conditionalFormatting>
  <conditionalFormatting sqref="G16:N16">
    <cfRule type="expression" dxfId="176" priority="2" stopIfTrue="1">
      <formula>$G$16=""</formula>
    </cfRule>
  </conditionalFormatting>
  <conditionalFormatting sqref="I31">
    <cfRule type="containsBlanks" dxfId="175" priority="7" stopIfTrue="1">
      <formula>LEN(TRIM(I31))=0</formula>
    </cfRule>
  </conditionalFormatting>
  <conditionalFormatting sqref="K6">
    <cfRule type="containsBlanks" dxfId="174" priority="4">
      <formula>LEN(TRIM(K6))=0</formula>
    </cfRule>
  </conditionalFormatting>
  <conditionalFormatting sqref="K12:N14">
    <cfRule type="containsBlanks" dxfId="173" priority="3" stopIfTrue="1">
      <formula>LEN(TRIM(K12))=0</formula>
    </cfRule>
  </conditionalFormatting>
  <dataValidations count="1">
    <dataValidation type="list" allowBlank="1" showInputMessage="1" showErrorMessage="1" sqref="D4:N4" xr:uid="{0E12C596-0954-4FEB-80F4-2CCAA780DB5E}">
      <formula1>"地域単独枠　企画提案書,広域連携枠　企画提案書"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35"/>
  </sheetPr>
  <dimension ref="A1:HJ77"/>
  <sheetViews>
    <sheetView view="pageBreakPreview" topLeftCell="A73" zoomScaleNormal="85" zoomScaleSheetLayoutView="100" workbookViewId="0">
      <selection activeCell="AD77" sqref="AD77"/>
    </sheetView>
  </sheetViews>
  <sheetFormatPr defaultColWidth="12.625" defaultRowHeight="13.5"/>
  <cols>
    <col min="1" max="1" width="1.375" style="9" customWidth="1"/>
    <col min="2" max="2" width="5.375" style="10" customWidth="1"/>
    <col min="3" max="3" width="8.125" style="10" customWidth="1"/>
    <col min="4" max="4" width="18.875" style="10" customWidth="1"/>
    <col min="5" max="44" width="2.625" style="10" customWidth="1"/>
    <col min="45" max="45" width="1.375" style="9" customWidth="1"/>
    <col min="46" max="46" width="51" style="10" customWidth="1"/>
    <col min="47" max="16384" width="12.625" style="10"/>
  </cols>
  <sheetData>
    <row r="1" spans="2:51" ht="24.75" thickBot="1">
      <c r="B1" s="213" t="s">
        <v>25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2"/>
      <c r="AH1" s="212"/>
      <c r="AI1" s="212"/>
      <c r="AJ1" s="212"/>
      <c r="AK1" s="209" t="s">
        <v>26</v>
      </c>
      <c r="AL1" s="210"/>
      <c r="AM1" s="210"/>
      <c r="AN1" s="210"/>
      <c r="AO1" s="210"/>
      <c r="AP1" s="210"/>
      <c r="AQ1" s="210"/>
      <c r="AR1" s="211"/>
    </row>
    <row r="2" spans="2:51" ht="14.25" thickBot="1"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</row>
    <row r="3" spans="2:51" ht="34.5" customHeight="1">
      <c r="B3" s="216" t="s">
        <v>27</v>
      </c>
      <c r="C3" s="220" t="s">
        <v>28</v>
      </c>
      <c r="D3" s="89" t="s">
        <v>29</v>
      </c>
      <c r="E3" s="214">
        <f>'１号要望書'!S13</f>
        <v>0</v>
      </c>
      <c r="F3" s="214"/>
      <c r="G3" s="214"/>
      <c r="H3" s="214"/>
      <c r="I3" s="214"/>
      <c r="J3" s="214">
        <f>'１号要望書'!AL13</f>
        <v>0</v>
      </c>
      <c r="K3" s="214"/>
      <c r="L3" s="214"/>
      <c r="M3" s="214"/>
      <c r="N3" s="214"/>
      <c r="O3" s="214">
        <f>'１号要望書'!AQ13</f>
        <v>0</v>
      </c>
      <c r="P3" s="214"/>
      <c r="Q3" s="214"/>
      <c r="R3" s="214"/>
      <c r="S3" s="214"/>
      <c r="T3" s="214">
        <f>'１号要望書'!AV13</f>
        <v>0</v>
      </c>
      <c r="U3" s="214"/>
      <c r="V3" s="214"/>
      <c r="W3" s="214"/>
      <c r="X3" s="214"/>
      <c r="Y3" s="225" t="s">
        <v>30</v>
      </c>
      <c r="Z3" s="225"/>
      <c r="AA3" s="225"/>
      <c r="AB3" s="225"/>
      <c r="AC3" s="225"/>
      <c r="AD3" s="225"/>
      <c r="AE3" s="225"/>
      <c r="AF3" s="225"/>
      <c r="AG3" s="214">
        <f>'１号要望書'!S14</f>
        <v>0</v>
      </c>
      <c r="AH3" s="214"/>
      <c r="AI3" s="214"/>
      <c r="AJ3" s="214">
        <f>'１号要望書'!BE14</f>
        <v>0</v>
      </c>
      <c r="AK3" s="214"/>
      <c r="AL3" s="214"/>
      <c r="AM3" s="214">
        <f>'１号要望書'!BH14</f>
        <v>0</v>
      </c>
      <c r="AN3" s="214"/>
      <c r="AO3" s="214"/>
      <c r="AP3" s="214">
        <f>'１号要望書'!BK14</f>
        <v>0</v>
      </c>
      <c r="AQ3" s="214"/>
      <c r="AR3" s="228"/>
    </row>
    <row r="4" spans="2:51" ht="14.25">
      <c r="B4" s="217"/>
      <c r="C4" s="221"/>
      <c r="D4" s="237" t="s">
        <v>31</v>
      </c>
      <c r="E4" s="90" t="s">
        <v>32</v>
      </c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6"/>
      <c r="Y4" s="226" t="s">
        <v>33</v>
      </c>
      <c r="Z4" s="226"/>
      <c r="AA4" s="226"/>
      <c r="AB4" s="226"/>
      <c r="AC4" s="226"/>
      <c r="AD4" s="226"/>
      <c r="AE4" s="226"/>
      <c r="AF4" s="226"/>
      <c r="AG4" s="229"/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30"/>
      <c r="AT4" s="91" t="str">
        <f>IF(AI4="〒","郵便番号を入れてください","")</f>
        <v/>
      </c>
      <c r="AU4" s="91"/>
    </row>
    <row r="5" spans="2:51" ht="35.1" customHeight="1" thickBot="1">
      <c r="B5" s="218"/>
      <c r="C5" s="222"/>
      <c r="D5" s="238"/>
      <c r="E5" s="215" t="str">
        <f>'１号要望書'!S12</f>
        <v>wa</v>
      </c>
      <c r="F5" s="215"/>
      <c r="G5" s="215"/>
      <c r="H5" s="215"/>
      <c r="I5" s="215"/>
      <c r="J5" s="215">
        <f>'１号要望書'!AL12</f>
        <v>0</v>
      </c>
      <c r="K5" s="215"/>
      <c r="L5" s="215"/>
      <c r="M5" s="215"/>
      <c r="N5" s="215"/>
      <c r="O5" s="215">
        <f>'１号要望書'!AQ12</f>
        <v>0</v>
      </c>
      <c r="P5" s="215"/>
      <c r="Q5" s="215"/>
      <c r="R5" s="215"/>
      <c r="S5" s="215"/>
      <c r="T5" s="215">
        <f>'１号要望書'!AV12</f>
        <v>0</v>
      </c>
      <c r="U5" s="215"/>
      <c r="V5" s="215"/>
      <c r="W5" s="215"/>
      <c r="X5" s="215"/>
      <c r="Y5" s="227"/>
      <c r="Z5" s="227"/>
      <c r="AA5" s="227"/>
      <c r="AB5" s="227"/>
      <c r="AC5" s="227"/>
      <c r="AD5" s="227"/>
      <c r="AE5" s="227"/>
      <c r="AF5" s="227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2"/>
      <c r="AT5" s="92"/>
      <c r="AU5" s="91"/>
      <c r="AX5" s="10">
        <f>AG4</f>
        <v>0</v>
      </c>
    </row>
    <row r="6" spans="2:51" ht="35.1" customHeight="1">
      <c r="B6" s="218"/>
      <c r="C6" s="223" t="s">
        <v>34</v>
      </c>
      <c r="D6" s="93" t="s">
        <v>35</v>
      </c>
      <c r="E6" s="233"/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25" t="s">
        <v>36</v>
      </c>
      <c r="Z6" s="225"/>
      <c r="AA6" s="225"/>
      <c r="AB6" s="225"/>
      <c r="AC6" s="225"/>
      <c r="AD6" s="225"/>
      <c r="AE6" s="225"/>
      <c r="AF6" s="225"/>
      <c r="AG6" s="233"/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4"/>
      <c r="AT6" s="94"/>
      <c r="AU6" s="91"/>
      <c r="AX6" s="10">
        <f>E6</f>
        <v>0</v>
      </c>
      <c r="AY6" s="10">
        <f>AG6</f>
        <v>0</v>
      </c>
    </row>
    <row r="7" spans="2:51" ht="35.1" customHeight="1" thickBot="1">
      <c r="B7" s="219"/>
      <c r="C7" s="224"/>
      <c r="D7" s="95" t="s">
        <v>37</v>
      </c>
      <c r="E7" s="231"/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27" t="s">
        <v>38</v>
      </c>
      <c r="Z7" s="227"/>
      <c r="AA7" s="227"/>
      <c r="AB7" s="227"/>
      <c r="AC7" s="227"/>
      <c r="AD7" s="227"/>
      <c r="AE7" s="227"/>
      <c r="AF7" s="227"/>
      <c r="AG7" s="231"/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2"/>
      <c r="AT7" s="91"/>
      <c r="AU7" s="91"/>
      <c r="AX7" s="10">
        <f>E7</f>
        <v>0</v>
      </c>
      <c r="AY7" s="10">
        <f>AG7</f>
        <v>0</v>
      </c>
    </row>
    <row r="8" spans="2:51" ht="10.5" customHeight="1" thickBot="1"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T8" s="91"/>
      <c r="AU8" s="91"/>
    </row>
    <row r="9" spans="2:51" ht="35.1" customHeight="1" thickBot="1">
      <c r="B9" s="262" t="s">
        <v>39</v>
      </c>
      <c r="C9" s="269" t="s">
        <v>40</v>
      </c>
      <c r="D9" s="270"/>
      <c r="E9" s="280" t="s">
        <v>41</v>
      </c>
      <c r="F9" s="250"/>
      <c r="G9" s="250"/>
      <c r="H9" s="250"/>
      <c r="I9" s="250"/>
      <c r="J9" s="250"/>
      <c r="K9" s="250"/>
      <c r="L9" s="250"/>
      <c r="M9" s="250" t="s">
        <v>42</v>
      </c>
      <c r="N9" s="250"/>
      <c r="O9" s="250"/>
      <c r="P9" s="250"/>
      <c r="Q9" s="250"/>
      <c r="R9" s="250"/>
      <c r="S9" s="250"/>
      <c r="T9" s="250"/>
      <c r="U9" s="250" t="s">
        <v>254</v>
      </c>
      <c r="V9" s="250"/>
      <c r="W9" s="250"/>
      <c r="X9" s="250"/>
      <c r="Y9" s="250"/>
      <c r="Z9" s="250"/>
      <c r="AA9" s="250"/>
      <c r="AB9" s="251"/>
      <c r="AC9" s="253" t="s">
        <v>43</v>
      </c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5"/>
      <c r="AT9" s="91"/>
      <c r="AU9" s="91"/>
    </row>
    <row r="10" spans="2:51" ht="35.1" customHeight="1">
      <c r="B10" s="263"/>
      <c r="C10" s="271" t="s">
        <v>44</v>
      </c>
      <c r="D10" s="272"/>
      <c r="E10" s="252"/>
      <c r="F10" s="246"/>
      <c r="G10" s="246"/>
      <c r="H10" s="246"/>
      <c r="I10" s="246"/>
      <c r="J10" s="246"/>
      <c r="K10" s="246"/>
      <c r="L10" s="246"/>
      <c r="M10" s="246"/>
      <c r="N10" s="246"/>
      <c r="O10" s="246"/>
      <c r="P10" s="246"/>
      <c r="Q10" s="246"/>
      <c r="R10" s="246"/>
      <c r="S10" s="246"/>
      <c r="T10" s="246"/>
      <c r="U10" s="246"/>
      <c r="V10" s="246"/>
      <c r="W10" s="246"/>
      <c r="X10" s="246"/>
      <c r="Y10" s="246"/>
      <c r="Z10" s="246"/>
      <c r="AA10" s="246"/>
      <c r="AB10" s="247"/>
      <c r="AC10" s="256" t="s">
        <v>45</v>
      </c>
      <c r="AD10" s="257"/>
      <c r="AE10" s="257"/>
      <c r="AF10" s="257"/>
      <c r="AG10" s="233"/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4"/>
      <c r="AT10" s="91"/>
      <c r="AU10" s="91"/>
    </row>
    <row r="11" spans="2:51" ht="35.1" customHeight="1">
      <c r="B11" s="263"/>
      <c r="C11" s="273" t="s">
        <v>46</v>
      </c>
      <c r="D11" s="274"/>
      <c r="E11" s="248"/>
      <c r="F11" s="249"/>
      <c r="G11" s="249"/>
      <c r="H11" s="249"/>
      <c r="I11" s="249"/>
      <c r="J11" s="249"/>
      <c r="K11" s="249"/>
      <c r="L11" s="249"/>
      <c r="M11" s="249"/>
      <c r="N11" s="249"/>
      <c r="O11" s="249"/>
      <c r="P11" s="249"/>
      <c r="Q11" s="249"/>
      <c r="R11" s="249"/>
      <c r="S11" s="249"/>
      <c r="T11" s="249"/>
      <c r="U11" s="249"/>
      <c r="V11" s="249"/>
      <c r="W11" s="249"/>
      <c r="X11" s="249"/>
      <c r="Y11" s="249"/>
      <c r="Z11" s="249"/>
      <c r="AA11" s="249"/>
      <c r="AB11" s="258"/>
      <c r="AC11" s="239" t="s">
        <v>47</v>
      </c>
      <c r="AD11" s="240"/>
      <c r="AE11" s="240"/>
      <c r="AF11" s="240"/>
      <c r="AG11" s="229"/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T11" s="91"/>
      <c r="AU11" s="91"/>
    </row>
    <row r="12" spans="2:51" ht="35.1" customHeight="1" thickBot="1">
      <c r="B12" s="264"/>
      <c r="C12" s="275" t="s">
        <v>48</v>
      </c>
      <c r="D12" s="276"/>
      <c r="E12" s="259"/>
      <c r="F12" s="260"/>
      <c r="G12" s="260"/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1"/>
      <c r="AC12" s="241" t="s">
        <v>49</v>
      </c>
      <c r="AD12" s="242"/>
      <c r="AE12" s="242"/>
      <c r="AF12" s="242"/>
      <c r="AG12" s="243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5"/>
      <c r="AT12" s="91"/>
      <c r="AU12" s="91"/>
    </row>
    <row r="13" spans="2:51" ht="11.25" customHeight="1" thickBot="1"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T13" s="91"/>
      <c r="AU13" s="91"/>
    </row>
    <row r="14" spans="2:51" ht="35.1" customHeight="1">
      <c r="B14" s="262" t="s">
        <v>50</v>
      </c>
      <c r="C14" s="278" t="s">
        <v>51</v>
      </c>
      <c r="D14" s="279"/>
      <c r="E14" s="214">
        <f>'１号要望書'!S16</f>
        <v>0</v>
      </c>
      <c r="F14" s="214"/>
      <c r="G14" s="214"/>
      <c r="H14" s="214"/>
      <c r="I14" s="214"/>
      <c r="J14" s="214"/>
      <c r="K14" s="214"/>
      <c r="L14" s="214"/>
      <c r="M14" s="214"/>
      <c r="N14" s="214"/>
      <c r="O14" s="214">
        <f>'１号要望書'!AQ16</f>
        <v>0</v>
      </c>
      <c r="P14" s="214"/>
      <c r="Q14" s="214"/>
      <c r="R14" s="214"/>
      <c r="S14" s="214"/>
      <c r="T14" s="214"/>
      <c r="U14" s="214"/>
      <c r="V14" s="214"/>
      <c r="W14" s="214"/>
      <c r="X14" s="214"/>
      <c r="Y14" s="214">
        <f>'１号要望書'!BA16</f>
        <v>0</v>
      </c>
      <c r="Z14" s="214"/>
      <c r="AA14" s="214"/>
      <c r="AB14" s="214"/>
      <c r="AC14" s="214"/>
      <c r="AD14" s="214"/>
      <c r="AE14" s="214"/>
      <c r="AF14" s="214"/>
      <c r="AG14" s="214"/>
      <c r="AH14" s="214"/>
      <c r="AI14" s="214">
        <f>'１号要望書'!BK16</f>
        <v>0</v>
      </c>
      <c r="AJ14" s="214"/>
      <c r="AK14" s="214"/>
      <c r="AL14" s="214"/>
      <c r="AM14" s="214"/>
      <c r="AN14" s="214"/>
      <c r="AO14" s="214"/>
      <c r="AP14" s="214"/>
      <c r="AQ14" s="214"/>
      <c r="AR14" s="228"/>
      <c r="AT14" s="94"/>
      <c r="AU14" s="91"/>
    </row>
    <row r="15" spans="2:51" ht="15" customHeight="1">
      <c r="B15" s="277"/>
      <c r="C15" s="285" t="s">
        <v>52</v>
      </c>
      <c r="D15" s="286"/>
      <c r="E15" s="308"/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10"/>
      <c r="U15" s="307" t="s">
        <v>53</v>
      </c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T15" s="92" t="str">
        <f>IF(AI15="(7)その他",IF(AM15="","←テーマが「(7)その他」の時は内容入力",""),"")</f>
        <v/>
      </c>
      <c r="AU15" s="91"/>
    </row>
    <row r="16" spans="2:51" ht="26.1" customHeight="1">
      <c r="B16" s="263"/>
      <c r="C16" s="287"/>
      <c r="D16" s="288"/>
      <c r="E16" s="311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3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T16" s="92" t="str">
        <f>IF(AI16="(7)その他",IF(AM16="","←テーマが「(7)その他」の時は内容入力",""),"")</f>
        <v/>
      </c>
      <c r="AU16" s="91"/>
      <c r="AX16" s="10">
        <f>E15</f>
        <v>0</v>
      </c>
      <c r="AY16" s="10">
        <f>U16</f>
        <v>0</v>
      </c>
    </row>
    <row r="17" spans="2:218" ht="35.1" customHeight="1">
      <c r="B17" s="263"/>
      <c r="C17" s="281" t="s">
        <v>54</v>
      </c>
      <c r="D17" s="226"/>
      <c r="E17" s="229"/>
      <c r="F17" s="229"/>
      <c r="G17" s="229"/>
      <c r="H17" s="229"/>
      <c r="I17" s="229"/>
      <c r="J17" s="229"/>
      <c r="K17" s="229"/>
      <c r="L17" s="229"/>
      <c r="M17" s="229"/>
      <c r="N17" s="229"/>
      <c r="O17" s="229"/>
      <c r="P17" s="229"/>
      <c r="Q17" s="229"/>
      <c r="R17" s="229"/>
      <c r="S17" s="229"/>
      <c r="T17" s="229"/>
      <c r="U17" s="240" t="s">
        <v>55</v>
      </c>
      <c r="V17" s="240"/>
      <c r="W17" s="240"/>
      <c r="X17" s="240"/>
      <c r="Y17" s="240"/>
      <c r="Z17" s="240"/>
      <c r="AA17" s="240"/>
      <c r="AB17" s="240"/>
      <c r="AC17" s="229" t="str">
        <f>'１号要望書'!S5</f>
        <v>地域単独</v>
      </c>
      <c r="AD17" s="229"/>
      <c r="AE17" s="229"/>
      <c r="AF17" s="229"/>
      <c r="AG17" s="229">
        <f>'１号要望書'!BC5</f>
        <v>0</v>
      </c>
      <c r="AH17" s="229"/>
      <c r="AI17" s="229"/>
      <c r="AJ17" s="229"/>
      <c r="AK17" s="229">
        <f>'１号要望書'!BG5</f>
        <v>0</v>
      </c>
      <c r="AL17" s="229"/>
      <c r="AM17" s="229"/>
      <c r="AN17" s="229"/>
      <c r="AO17" s="229">
        <f>'１号要望書'!BK5</f>
        <v>0</v>
      </c>
      <c r="AP17" s="229"/>
      <c r="AQ17" s="229"/>
      <c r="AR17" s="230"/>
      <c r="AT17" s="91"/>
      <c r="AU17" s="91"/>
      <c r="AX17" s="10">
        <f>E17</f>
        <v>0</v>
      </c>
    </row>
    <row r="18" spans="2:218" ht="35.1" customHeight="1">
      <c r="B18" s="263"/>
      <c r="C18" s="281" t="s">
        <v>56</v>
      </c>
      <c r="D18" s="226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30"/>
      <c r="AT18" s="96"/>
      <c r="AU18" s="91"/>
    </row>
    <row r="19" spans="2:218" ht="35.1" customHeight="1" thickBot="1">
      <c r="B19" s="264"/>
      <c r="C19" s="282" t="s">
        <v>57</v>
      </c>
      <c r="D19" s="227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2"/>
      <c r="AT19" s="91"/>
      <c r="AU19" s="91"/>
    </row>
    <row r="20" spans="2:218" ht="11.25" customHeight="1" thickBot="1"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T20" s="91"/>
      <c r="AU20" s="91"/>
    </row>
    <row r="21" spans="2:218" ht="99.95" customHeight="1">
      <c r="B21" s="289" t="s">
        <v>58</v>
      </c>
      <c r="C21" s="291" t="s">
        <v>59</v>
      </c>
      <c r="D21" s="292"/>
      <c r="E21" s="294"/>
      <c r="F21" s="294"/>
      <c r="G21" s="294"/>
      <c r="H21" s="294"/>
      <c r="I21" s="294"/>
      <c r="J21" s="294"/>
      <c r="K21" s="294"/>
      <c r="L21" s="294"/>
      <c r="M21" s="294"/>
      <c r="N21" s="294"/>
      <c r="O21" s="294"/>
      <c r="P21" s="294"/>
      <c r="Q21" s="294"/>
      <c r="R21" s="294"/>
      <c r="S21" s="294"/>
      <c r="T21" s="294"/>
      <c r="U21" s="294"/>
      <c r="V21" s="294"/>
      <c r="W21" s="294"/>
      <c r="X21" s="294"/>
      <c r="Y21" s="294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294"/>
      <c r="AK21" s="294"/>
      <c r="AL21" s="294"/>
      <c r="AM21" s="294"/>
      <c r="AN21" s="294"/>
      <c r="AO21" s="294"/>
      <c r="AP21" s="294"/>
      <c r="AQ21" s="294"/>
      <c r="AR21" s="295"/>
      <c r="AT21" s="36"/>
      <c r="AU21" s="36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</row>
    <row r="22" spans="2:218" ht="99.95" customHeight="1">
      <c r="B22" s="290"/>
      <c r="C22" s="293" t="s">
        <v>60</v>
      </c>
      <c r="D22" s="180"/>
      <c r="E22" s="283"/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4"/>
      <c r="AT22" s="36"/>
      <c r="AU22" s="36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</row>
    <row r="23" spans="2:218" ht="20.100000000000001" customHeight="1">
      <c r="B23" s="290"/>
      <c r="C23" s="267">
        <f>E17</f>
        <v>0</v>
      </c>
      <c r="D23" s="268"/>
      <c r="E23" s="120"/>
      <c r="F23" s="121"/>
      <c r="G23" s="122" t="s">
        <v>61</v>
      </c>
      <c r="H23" s="122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4"/>
      <c r="AT23" s="119" t="s">
        <v>62</v>
      </c>
      <c r="AU23" s="119"/>
      <c r="AV23" s="119"/>
      <c r="AW23" s="36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</row>
    <row r="24" spans="2:218" ht="20.100000000000001" customHeight="1">
      <c r="B24" s="290"/>
      <c r="C24" s="138" t="s">
        <v>63</v>
      </c>
      <c r="D24" s="139"/>
      <c r="E24" s="125"/>
      <c r="F24" s="126"/>
      <c r="G24" s="127" t="s">
        <v>64</v>
      </c>
      <c r="H24" s="127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T24" s="119"/>
      <c r="AU24" s="119"/>
      <c r="AV24" s="119"/>
      <c r="AW24" s="36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</row>
    <row r="25" spans="2:218" ht="20.100000000000001" customHeight="1">
      <c r="B25" s="290"/>
      <c r="C25" s="138"/>
      <c r="D25" s="139"/>
      <c r="E25" s="125"/>
      <c r="F25" s="126"/>
      <c r="G25" s="127" t="s">
        <v>64</v>
      </c>
      <c r="H25" s="127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T25" s="119"/>
      <c r="AU25" s="119"/>
      <c r="AV25" s="119"/>
      <c r="AW25" s="36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</row>
    <row r="26" spans="2:218" ht="20.100000000000001" customHeight="1">
      <c r="B26" s="290"/>
      <c r="C26" s="138"/>
      <c r="D26" s="139"/>
      <c r="E26" s="125"/>
      <c r="F26" s="126"/>
      <c r="G26" s="127" t="s">
        <v>64</v>
      </c>
      <c r="H26" s="127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T26" s="119"/>
      <c r="AU26" s="119"/>
      <c r="AV26" s="119"/>
      <c r="AW26" s="36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</row>
    <row r="27" spans="2:218" ht="20.100000000000001" customHeight="1">
      <c r="B27" s="290"/>
      <c r="C27" s="138"/>
      <c r="D27" s="139"/>
      <c r="E27" s="125"/>
      <c r="F27" s="126"/>
      <c r="G27" s="127" t="s">
        <v>64</v>
      </c>
      <c r="H27" s="127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T27" s="119"/>
      <c r="AU27" s="119"/>
      <c r="AV27" s="119"/>
      <c r="AW27" s="36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</row>
    <row r="28" spans="2:218" ht="20.100000000000001" customHeight="1" thickBot="1">
      <c r="B28" s="290"/>
      <c r="C28" s="265"/>
      <c r="D28" s="266"/>
      <c r="E28" s="130"/>
      <c r="F28" s="131"/>
      <c r="G28" s="132" t="s">
        <v>64</v>
      </c>
      <c r="H28" s="132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4"/>
      <c r="AT28" s="119"/>
      <c r="AU28" s="119"/>
      <c r="AV28" s="119"/>
      <c r="AW28" s="36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</row>
    <row r="29" spans="2:218" ht="27" customHeight="1">
      <c r="B29" s="290"/>
      <c r="C29" s="165" t="s">
        <v>65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7"/>
      <c r="AT29" s="36"/>
      <c r="AU29" s="36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</row>
    <row r="30" spans="2:218" ht="99.95" customHeight="1">
      <c r="B30" s="290"/>
      <c r="C30" s="179" t="s">
        <v>66</v>
      </c>
      <c r="D30" s="180"/>
      <c r="E30" s="206"/>
      <c r="F30" s="206"/>
      <c r="G30" s="206"/>
      <c r="H30" s="206"/>
      <c r="I30" s="206"/>
      <c r="J30" s="206"/>
      <c r="K30" s="206"/>
      <c r="L30" s="206"/>
      <c r="M30" s="206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96"/>
      <c r="AT30" s="36"/>
      <c r="AU30" s="36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</row>
    <row r="31" spans="2:218" ht="35.1" customHeight="1">
      <c r="B31" s="290"/>
      <c r="C31" s="179" t="s">
        <v>67</v>
      </c>
      <c r="D31" s="180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6" t="s">
        <v>68</v>
      </c>
      <c r="V31" s="206"/>
      <c r="W31" s="206"/>
      <c r="X31" s="206"/>
      <c r="Y31" s="206"/>
      <c r="Z31" s="206"/>
      <c r="AA31" s="206"/>
      <c r="AB31" s="206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  <c r="AT31" s="36"/>
      <c r="AU31" s="36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</row>
    <row r="32" spans="2:218" ht="18" customHeight="1">
      <c r="B32" s="290"/>
      <c r="C32" s="136" t="s">
        <v>69</v>
      </c>
      <c r="D32" s="137"/>
      <c r="E32" s="156" t="s">
        <v>70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6" t="s">
        <v>71</v>
      </c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8"/>
      <c r="AT32" s="36"/>
      <c r="AU32" s="36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</row>
    <row r="33" spans="2:218" ht="62.1" customHeight="1">
      <c r="B33" s="290"/>
      <c r="C33" s="138"/>
      <c r="D33" s="139"/>
      <c r="E33" s="159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59"/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1"/>
      <c r="AT33" s="37" t="s">
        <v>72</v>
      </c>
      <c r="AU33" s="36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</row>
    <row r="34" spans="2:218" ht="18" customHeight="1">
      <c r="B34" s="290"/>
      <c r="C34" s="138"/>
      <c r="D34" s="139"/>
      <c r="E34" s="156" t="s">
        <v>73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6" t="s">
        <v>74</v>
      </c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8"/>
      <c r="AT34" s="38"/>
      <c r="AU34" s="36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</row>
    <row r="35" spans="2:218" ht="62.1" customHeight="1" thickBot="1">
      <c r="B35" s="290"/>
      <c r="C35" s="140"/>
      <c r="D35" s="141"/>
      <c r="E35" s="159"/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59"/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1"/>
      <c r="AT35" s="37" t="s">
        <v>75</v>
      </c>
      <c r="AU35" s="36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</row>
    <row r="36" spans="2:218" ht="20.100000000000001" hidden="1" customHeight="1">
      <c r="B36" s="290"/>
      <c r="C36" s="136" t="s">
        <v>63</v>
      </c>
      <c r="D36" s="137"/>
      <c r="E36" s="120"/>
      <c r="F36" s="121"/>
      <c r="G36" s="122" t="s">
        <v>61</v>
      </c>
      <c r="H36" s="122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4"/>
      <c r="AT36" s="36"/>
      <c r="AU36" s="36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</row>
    <row r="37" spans="2:218" ht="20.100000000000001" hidden="1" customHeight="1">
      <c r="B37" s="290"/>
      <c r="C37" s="138"/>
      <c r="D37" s="139"/>
      <c r="E37" s="125"/>
      <c r="F37" s="126"/>
      <c r="G37" s="127" t="s">
        <v>64</v>
      </c>
      <c r="H37" s="127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T37" s="36"/>
      <c r="AU37" s="36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</row>
    <row r="38" spans="2:218" ht="20.100000000000001" hidden="1" customHeight="1">
      <c r="B38" s="290"/>
      <c r="C38" s="138"/>
      <c r="D38" s="139"/>
      <c r="E38" s="125"/>
      <c r="F38" s="126"/>
      <c r="G38" s="127" t="s">
        <v>64</v>
      </c>
      <c r="H38" s="127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9"/>
      <c r="AT38" s="36"/>
      <c r="AU38" s="36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</row>
    <row r="39" spans="2:218" ht="20.100000000000001" hidden="1" customHeight="1">
      <c r="B39" s="290"/>
      <c r="C39" s="138"/>
      <c r="D39" s="139"/>
      <c r="E39" s="125"/>
      <c r="F39" s="126"/>
      <c r="G39" s="127" t="s">
        <v>64</v>
      </c>
      <c r="H39" s="127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T39" s="36"/>
      <c r="AU39" s="36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</row>
    <row r="40" spans="2:218" ht="20.100000000000001" hidden="1" customHeight="1">
      <c r="B40" s="290"/>
      <c r="C40" s="138"/>
      <c r="D40" s="139"/>
      <c r="E40" s="125"/>
      <c r="F40" s="126"/>
      <c r="G40" s="127" t="s">
        <v>64</v>
      </c>
      <c r="H40" s="127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T40" s="36"/>
      <c r="AU40" s="36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</row>
    <row r="41" spans="2:218" ht="19.5" customHeight="1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T41" s="91"/>
      <c r="AU41" s="91"/>
    </row>
    <row r="42" spans="2:218" ht="19.5" customHeight="1" thickBot="1"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T42" s="91"/>
      <c r="AU42" s="91"/>
    </row>
    <row r="43" spans="2:218" ht="27" customHeight="1">
      <c r="B43" s="289" t="s">
        <v>76</v>
      </c>
      <c r="C43" s="303" t="s">
        <v>77</v>
      </c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5"/>
      <c r="AT43" s="36"/>
      <c r="AU43" s="36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</row>
    <row r="44" spans="2:218" ht="99.95" customHeight="1">
      <c r="B44" s="290"/>
      <c r="C44" s="179" t="s">
        <v>66</v>
      </c>
      <c r="D44" s="180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4"/>
      <c r="AT44" s="36"/>
      <c r="AU44" s="36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</row>
    <row r="45" spans="2:218" ht="35.1" customHeight="1">
      <c r="B45" s="290"/>
      <c r="C45" s="179" t="s">
        <v>67</v>
      </c>
      <c r="D45" s="180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6" t="s">
        <v>68</v>
      </c>
      <c r="V45" s="206"/>
      <c r="W45" s="206"/>
      <c r="X45" s="206"/>
      <c r="Y45" s="206"/>
      <c r="Z45" s="206"/>
      <c r="AA45" s="206"/>
      <c r="AB45" s="206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8"/>
      <c r="AT45" s="36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</row>
    <row r="46" spans="2:218" ht="18" customHeight="1">
      <c r="B46" s="290"/>
      <c r="C46" s="136" t="s">
        <v>69</v>
      </c>
      <c r="D46" s="137"/>
      <c r="E46" s="156" t="s">
        <v>70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6" t="s">
        <v>71</v>
      </c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8"/>
      <c r="AT46" s="36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</row>
    <row r="47" spans="2:218" ht="62.1" customHeight="1">
      <c r="B47" s="290"/>
      <c r="C47" s="138"/>
      <c r="D47" s="139"/>
      <c r="E47" s="159"/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59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1"/>
      <c r="AT47" s="37" t="s">
        <v>78</v>
      </c>
      <c r="AU47" s="36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</row>
    <row r="48" spans="2:218" ht="18" customHeight="1">
      <c r="B48" s="290"/>
      <c r="C48" s="138"/>
      <c r="D48" s="139"/>
      <c r="E48" s="156" t="s">
        <v>73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6" t="s">
        <v>74</v>
      </c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8"/>
      <c r="AT48" s="38"/>
      <c r="AU48" s="36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</row>
    <row r="49" spans="2:218" ht="62.1" customHeight="1">
      <c r="B49" s="290"/>
      <c r="C49" s="140"/>
      <c r="D49" s="141"/>
      <c r="E49" s="159"/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59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1"/>
      <c r="AT49" s="37" t="s">
        <v>78</v>
      </c>
      <c r="AU49" s="36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</row>
    <row r="50" spans="2:218" ht="27" customHeight="1">
      <c r="B50" s="290"/>
      <c r="C50" s="165" t="s">
        <v>79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7"/>
      <c r="AT50" s="36"/>
      <c r="AU50" s="36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</row>
    <row r="51" spans="2:218" ht="99.95" customHeight="1">
      <c r="B51" s="290"/>
      <c r="C51" s="179" t="s">
        <v>66</v>
      </c>
      <c r="D51" s="180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4"/>
      <c r="AT51" s="36"/>
      <c r="AU51" s="36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</row>
    <row r="52" spans="2:218" ht="35.1" customHeight="1">
      <c r="B52" s="290"/>
      <c r="C52" s="179" t="s">
        <v>67</v>
      </c>
      <c r="D52" s="180"/>
      <c r="E52" s="205"/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6" t="s">
        <v>68</v>
      </c>
      <c r="V52" s="206"/>
      <c r="W52" s="206"/>
      <c r="X52" s="206"/>
      <c r="Y52" s="206"/>
      <c r="Z52" s="206"/>
      <c r="AA52" s="206"/>
      <c r="AB52" s="206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8"/>
      <c r="AT52" s="36"/>
      <c r="AU52" s="36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</row>
    <row r="53" spans="2:218" ht="18" customHeight="1">
      <c r="B53" s="290"/>
      <c r="C53" s="136" t="s">
        <v>80</v>
      </c>
      <c r="D53" s="137"/>
      <c r="E53" s="142" t="s">
        <v>70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4"/>
      <c r="AT53" s="36"/>
      <c r="AU53" s="36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</row>
    <row r="54" spans="2:218" ht="62.1" customHeight="1">
      <c r="B54" s="290"/>
      <c r="C54" s="138"/>
      <c r="D54" s="139"/>
      <c r="E54" s="162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4"/>
      <c r="AT54" s="37"/>
      <c r="AU54" s="36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</row>
    <row r="55" spans="2:218" ht="18" customHeight="1">
      <c r="B55" s="290"/>
      <c r="C55" s="138"/>
      <c r="D55" s="139"/>
      <c r="E55" s="142" t="s">
        <v>73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4"/>
      <c r="AT55" s="38"/>
      <c r="AU55" s="36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</row>
    <row r="56" spans="2:218" ht="62.1" customHeight="1">
      <c r="B56" s="290"/>
      <c r="C56" s="140"/>
      <c r="D56" s="141"/>
      <c r="E56" s="162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4"/>
      <c r="AT56" s="37"/>
      <c r="AU56" s="36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</row>
    <row r="57" spans="2:218" ht="21.95" customHeight="1">
      <c r="B57" s="290"/>
      <c r="C57" s="145" t="s">
        <v>81</v>
      </c>
      <c r="D57" s="19"/>
      <c r="E57" s="306" t="s">
        <v>82</v>
      </c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 t="s">
        <v>83</v>
      </c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 t="s">
        <v>84</v>
      </c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181" t="s">
        <v>85</v>
      </c>
      <c r="AP57" s="181"/>
      <c r="AQ57" s="181"/>
      <c r="AR57" s="182"/>
      <c r="AT57" s="36"/>
      <c r="AU57" s="36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</row>
    <row r="58" spans="2:218" ht="21.95" customHeight="1">
      <c r="B58" s="290"/>
      <c r="C58" s="145"/>
      <c r="D58" s="20"/>
      <c r="E58" s="12">
        <v>4</v>
      </c>
      <c r="F58" s="13">
        <v>5</v>
      </c>
      <c r="G58" s="12">
        <v>6</v>
      </c>
      <c r="H58" s="13">
        <v>7</v>
      </c>
      <c r="I58" s="12">
        <v>8</v>
      </c>
      <c r="J58" s="13">
        <v>9</v>
      </c>
      <c r="K58" s="14">
        <v>10</v>
      </c>
      <c r="L58" s="15">
        <v>11</v>
      </c>
      <c r="M58" s="14">
        <v>12</v>
      </c>
      <c r="N58" s="13">
        <v>1</v>
      </c>
      <c r="O58" s="12">
        <v>2</v>
      </c>
      <c r="P58" s="16">
        <v>3</v>
      </c>
      <c r="Q58" s="12">
        <v>4</v>
      </c>
      <c r="R58" s="13">
        <v>5</v>
      </c>
      <c r="S58" s="13">
        <v>6</v>
      </c>
      <c r="T58" s="13">
        <v>7</v>
      </c>
      <c r="U58" s="13">
        <v>8</v>
      </c>
      <c r="V58" s="13">
        <v>9</v>
      </c>
      <c r="W58" s="15">
        <v>10</v>
      </c>
      <c r="X58" s="15">
        <v>11</v>
      </c>
      <c r="Y58" s="15">
        <v>12</v>
      </c>
      <c r="Z58" s="13">
        <v>1</v>
      </c>
      <c r="AA58" s="13">
        <v>2</v>
      </c>
      <c r="AB58" s="17">
        <v>3</v>
      </c>
      <c r="AC58" s="18">
        <v>4</v>
      </c>
      <c r="AD58" s="13">
        <v>5</v>
      </c>
      <c r="AE58" s="13">
        <v>6</v>
      </c>
      <c r="AF58" s="13">
        <v>7</v>
      </c>
      <c r="AG58" s="13">
        <v>8</v>
      </c>
      <c r="AH58" s="13">
        <v>9</v>
      </c>
      <c r="AI58" s="15">
        <v>10</v>
      </c>
      <c r="AJ58" s="15">
        <v>11</v>
      </c>
      <c r="AK58" s="15">
        <v>12</v>
      </c>
      <c r="AL58" s="13">
        <v>1</v>
      </c>
      <c r="AM58" s="13">
        <v>2</v>
      </c>
      <c r="AN58" s="17">
        <v>3</v>
      </c>
      <c r="AO58" s="181"/>
      <c r="AP58" s="181"/>
      <c r="AQ58" s="181"/>
      <c r="AR58" s="182"/>
      <c r="AT58" s="36"/>
      <c r="AU58" s="36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</row>
    <row r="59" spans="2:218" ht="21.95" customHeight="1">
      <c r="B59" s="290"/>
      <c r="C59" s="145"/>
      <c r="D59" s="22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181"/>
      <c r="AP59" s="181"/>
      <c r="AQ59" s="181"/>
      <c r="AR59" s="182"/>
      <c r="AT59" s="135" t="s">
        <v>86</v>
      </c>
      <c r="AU59" s="135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</row>
    <row r="60" spans="2:218" ht="21.95" customHeight="1">
      <c r="B60" s="290"/>
      <c r="C60" s="145"/>
      <c r="D60" s="23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7"/>
      <c r="AF60" s="24"/>
      <c r="AG60" s="24"/>
      <c r="AH60" s="24"/>
      <c r="AI60" s="24"/>
      <c r="AJ60" s="24"/>
      <c r="AK60" s="24"/>
      <c r="AL60" s="24"/>
      <c r="AM60" s="24"/>
      <c r="AN60" s="24"/>
      <c r="AO60" s="181"/>
      <c r="AP60" s="181"/>
      <c r="AQ60" s="181"/>
      <c r="AR60" s="182"/>
      <c r="AT60" s="135"/>
      <c r="AU60" s="135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</row>
    <row r="61" spans="2:218" ht="21.95" customHeight="1">
      <c r="B61" s="290"/>
      <c r="C61" s="145"/>
      <c r="D61" s="23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181"/>
      <c r="AP61" s="181"/>
      <c r="AQ61" s="181"/>
      <c r="AR61" s="182"/>
      <c r="AT61" s="135"/>
      <c r="AU61" s="135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</row>
    <row r="62" spans="2:218" ht="21.95" customHeight="1">
      <c r="B62" s="290"/>
      <c r="C62" s="145"/>
      <c r="D62" s="28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181"/>
      <c r="AP62" s="181"/>
      <c r="AQ62" s="181"/>
      <c r="AR62" s="182"/>
      <c r="AT62" s="135"/>
      <c r="AU62" s="135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</row>
    <row r="63" spans="2:218" ht="21.95" customHeight="1">
      <c r="B63" s="290"/>
      <c r="C63" s="145"/>
      <c r="D63" s="28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181"/>
      <c r="AP63" s="181"/>
      <c r="AQ63" s="181"/>
      <c r="AR63" s="182"/>
      <c r="AT63" s="135"/>
      <c r="AU63" s="135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</row>
    <row r="64" spans="2:218" ht="21.95" customHeight="1">
      <c r="B64" s="290"/>
      <c r="C64" s="145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181"/>
      <c r="AP64" s="181"/>
      <c r="AQ64" s="181"/>
      <c r="AR64" s="182"/>
      <c r="AT64" s="135"/>
      <c r="AU64" s="135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</row>
    <row r="65" spans="1:218" ht="21.95" customHeight="1">
      <c r="B65" s="290"/>
      <c r="C65" s="145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181"/>
      <c r="AP65" s="181"/>
      <c r="AQ65" s="181"/>
      <c r="AR65" s="182"/>
      <c r="AT65" s="135"/>
      <c r="AU65" s="135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</row>
    <row r="66" spans="1:218" ht="21.95" customHeight="1">
      <c r="B66" s="290"/>
      <c r="C66" s="145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181"/>
      <c r="AP66" s="181"/>
      <c r="AQ66" s="181"/>
      <c r="AR66" s="182"/>
      <c r="AT66" s="135"/>
      <c r="AU66" s="135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</row>
    <row r="67" spans="1:218" ht="21.95" customHeight="1" thickBot="1">
      <c r="B67" s="297"/>
      <c r="C67" s="14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183"/>
      <c r="AP67" s="183"/>
      <c r="AQ67" s="183"/>
      <c r="AR67" s="184"/>
      <c r="AT67" s="135"/>
      <c r="AU67" s="135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</row>
    <row r="68" spans="1:218" ht="60" customHeight="1">
      <c r="B68" s="289" t="s">
        <v>87</v>
      </c>
      <c r="C68" s="168" t="s">
        <v>88</v>
      </c>
      <c r="D68" s="169"/>
      <c r="E68" s="170"/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2"/>
      <c r="AT68" s="36"/>
      <c r="AU68" s="36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</row>
    <row r="69" spans="1:218" ht="30" customHeight="1">
      <c r="B69" s="290"/>
      <c r="C69" s="298" t="s">
        <v>89</v>
      </c>
      <c r="D69" s="299"/>
      <c r="E69" s="300" t="s">
        <v>90</v>
      </c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2"/>
      <c r="AT69" s="36"/>
      <c r="AU69" s="36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</row>
    <row r="70" spans="1:218" ht="30" customHeight="1">
      <c r="B70" s="290"/>
      <c r="C70" s="21" t="s">
        <v>91</v>
      </c>
      <c r="D70" s="29"/>
      <c r="E70" s="153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5"/>
      <c r="AT70" s="36"/>
      <c r="AU70" s="36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</row>
    <row r="71" spans="1:218" ht="30" customHeight="1">
      <c r="A71" s="87"/>
      <c r="B71" s="290"/>
      <c r="C71" s="21" t="s">
        <v>92</v>
      </c>
      <c r="D71" s="29"/>
      <c r="E71" s="153"/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5"/>
      <c r="AS71" s="87"/>
      <c r="AT71" s="36"/>
      <c r="AU71" s="36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</row>
    <row r="72" spans="1:218" ht="30" customHeight="1">
      <c r="B72" s="290"/>
      <c r="C72" s="21" t="s">
        <v>93</v>
      </c>
      <c r="D72" s="29"/>
      <c r="E72" s="153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5"/>
      <c r="AT72" s="36"/>
      <c r="AU72" s="36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</row>
    <row r="73" spans="1:218" ht="106.5" customHeight="1" thickBot="1">
      <c r="B73" s="297"/>
      <c r="C73" s="148" t="s">
        <v>94</v>
      </c>
      <c r="D73" s="149"/>
      <c r="E73" s="150"/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</row>
    <row r="74" spans="1:218" ht="21.95" customHeight="1">
      <c r="B74" s="185" t="s">
        <v>95</v>
      </c>
      <c r="C74" s="173" t="s">
        <v>96</v>
      </c>
      <c r="D74" s="174"/>
      <c r="E74" s="188"/>
      <c r="F74" s="189"/>
      <c r="G74" s="189"/>
      <c r="H74" s="189"/>
      <c r="I74" s="189"/>
      <c r="J74" s="189"/>
      <c r="K74" s="190"/>
      <c r="L74" s="196" t="s">
        <v>255</v>
      </c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8"/>
      <c r="AT74" s="147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</row>
    <row r="75" spans="1:218" ht="21.95" customHeight="1">
      <c r="B75" s="186"/>
      <c r="C75" s="175"/>
      <c r="D75" s="176"/>
      <c r="E75" s="191"/>
      <c r="F75" s="147"/>
      <c r="G75" s="147"/>
      <c r="H75" s="147"/>
      <c r="I75" s="147"/>
      <c r="J75" s="147"/>
      <c r="K75" s="192"/>
      <c r="L75" s="199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1"/>
      <c r="AT75" s="147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</row>
    <row r="76" spans="1:218" ht="81.599999999999994" customHeight="1" thickBot="1">
      <c r="B76" s="187"/>
      <c r="C76" s="177"/>
      <c r="D76" s="178"/>
      <c r="E76" s="193"/>
      <c r="F76" s="194"/>
      <c r="G76" s="194"/>
      <c r="H76" s="194"/>
      <c r="I76" s="194"/>
      <c r="J76" s="194"/>
      <c r="K76" s="195"/>
      <c r="L76" s="202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4"/>
      <c r="AT76" s="147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</row>
    <row r="77" spans="1:218" ht="21.75" customHeight="1">
      <c r="B77" s="47" t="s">
        <v>253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</row>
  </sheetData>
  <sheetProtection formatCells="0" formatColumns="0" formatRows="0" sort="0" autoFilter="0" pivotTables="0"/>
  <mergeCells count="173">
    <mergeCell ref="AC46:AR46"/>
    <mergeCell ref="E48:AB48"/>
    <mergeCell ref="AC47:AR47"/>
    <mergeCell ref="G38:H38"/>
    <mergeCell ref="E39:F39"/>
    <mergeCell ref="E57:P57"/>
    <mergeCell ref="AC34:AR34"/>
    <mergeCell ref="U15:AR15"/>
    <mergeCell ref="E15:T16"/>
    <mergeCell ref="G36:H36"/>
    <mergeCell ref="B41:AR41"/>
    <mergeCell ref="B43:B67"/>
    <mergeCell ref="E47:AB47"/>
    <mergeCell ref="C44:D44"/>
    <mergeCell ref="E44:AR44"/>
    <mergeCell ref="C52:D52"/>
    <mergeCell ref="E52:T52"/>
    <mergeCell ref="U52:AB52"/>
    <mergeCell ref="AC52:AR52"/>
    <mergeCell ref="E46:AB46"/>
    <mergeCell ref="G39:H39"/>
    <mergeCell ref="U16:AR16"/>
    <mergeCell ref="B20:AR20"/>
    <mergeCell ref="B42:AR42"/>
    <mergeCell ref="B68:B73"/>
    <mergeCell ref="E70:AR70"/>
    <mergeCell ref="C69:D69"/>
    <mergeCell ref="E69:AR69"/>
    <mergeCell ref="AC32:AR32"/>
    <mergeCell ref="E71:AR71"/>
    <mergeCell ref="I39:AR39"/>
    <mergeCell ref="I40:AR40"/>
    <mergeCell ref="E32:AB32"/>
    <mergeCell ref="E35:AB35"/>
    <mergeCell ref="E51:AR51"/>
    <mergeCell ref="C43:AR43"/>
    <mergeCell ref="I37:AR37"/>
    <mergeCell ref="E38:F38"/>
    <mergeCell ref="C36:D40"/>
    <mergeCell ref="E36:F36"/>
    <mergeCell ref="E33:AB33"/>
    <mergeCell ref="E34:AB34"/>
    <mergeCell ref="AC33:AR33"/>
    <mergeCell ref="I36:AR36"/>
    <mergeCell ref="AC35:AR35"/>
    <mergeCell ref="C32:D35"/>
    <mergeCell ref="Q57:AB57"/>
    <mergeCell ref="AC57:AN57"/>
    <mergeCell ref="C22:D22"/>
    <mergeCell ref="C29:AR29"/>
    <mergeCell ref="C31:D31"/>
    <mergeCell ref="E21:AR21"/>
    <mergeCell ref="E37:F37"/>
    <mergeCell ref="G37:H37"/>
    <mergeCell ref="I38:AR38"/>
    <mergeCell ref="E40:F40"/>
    <mergeCell ref="G40:H40"/>
    <mergeCell ref="C30:D30"/>
    <mergeCell ref="E30:AR30"/>
    <mergeCell ref="E31:T31"/>
    <mergeCell ref="U31:AB31"/>
    <mergeCell ref="AC31:AR31"/>
    <mergeCell ref="B13:AR13"/>
    <mergeCell ref="E14:AR14"/>
    <mergeCell ref="E17:T17"/>
    <mergeCell ref="U17:AB17"/>
    <mergeCell ref="AC17:AR17"/>
    <mergeCell ref="C24:D28"/>
    <mergeCell ref="C23:D23"/>
    <mergeCell ref="C9:D9"/>
    <mergeCell ref="C10:D10"/>
    <mergeCell ref="C11:D11"/>
    <mergeCell ref="C12:D12"/>
    <mergeCell ref="B14:B19"/>
    <mergeCell ref="C14:D14"/>
    <mergeCell ref="E9:L9"/>
    <mergeCell ref="M9:T9"/>
    <mergeCell ref="C17:D17"/>
    <mergeCell ref="C18:D18"/>
    <mergeCell ref="C19:D19"/>
    <mergeCell ref="E18:AR18"/>
    <mergeCell ref="E19:AR19"/>
    <mergeCell ref="E22:AR22"/>
    <mergeCell ref="C15:D16"/>
    <mergeCell ref="B21:B40"/>
    <mergeCell ref="C21:D21"/>
    <mergeCell ref="AG7:AR7"/>
    <mergeCell ref="E7:X7"/>
    <mergeCell ref="F4:X4"/>
    <mergeCell ref="D4:D5"/>
    <mergeCell ref="E6:X6"/>
    <mergeCell ref="AC11:AF11"/>
    <mergeCell ref="AC12:AF12"/>
    <mergeCell ref="AG10:AR10"/>
    <mergeCell ref="AG11:AR11"/>
    <mergeCell ref="AG12:AR12"/>
    <mergeCell ref="U10:AB10"/>
    <mergeCell ref="E11:L11"/>
    <mergeCell ref="U9:AB9"/>
    <mergeCell ref="E10:L10"/>
    <mergeCell ref="M10:T10"/>
    <mergeCell ref="B8:AR8"/>
    <mergeCell ref="AC9:AR9"/>
    <mergeCell ref="AC10:AF10"/>
    <mergeCell ref="M11:T11"/>
    <mergeCell ref="U11:AB11"/>
    <mergeCell ref="E12:L12"/>
    <mergeCell ref="M12:T12"/>
    <mergeCell ref="U12:AB12"/>
    <mergeCell ref="B9:B12"/>
    <mergeCell ref="B74:B76"/>
    <mergeCell ref="E74:K76"/>
    <mergeCell ref="L74:AR76"/>
    <mergeCell ref="C45:D45"/>
    <mergeCell ref="E45:T45"/>
    <mergeCell ref="U45:AB45"/>
    <mergeCell ref="AC45:AR45"/>
    <mergeCell ref="C46:D49"/>
    <mergeCell ref="AK1:AR1"/>
    <mergeCell ref="AG1:AJ1"/>
    <mergeCell ref="B1:AF1"/>
    <mergeCell ref="E3:X3"/>
    <mergeCell ref="E5:X5"/>
    <mergeCell ref="E2:AR2"/>
    <mergeCell ref="B3:B7"/>
    <mergeCell ref="C3:C5"/>
    <mergeCell ref="C6:C7"/>
    <mergeCell ref="Y3:AF3"/>
    <mergeCell ref="Y4:AF5"/>
    <mergeCell ref="Y6:AF6"/>
    <mergeCell ref="Y7:AF7"/>
    <mergeCell ref="AG3:AR3"/>
    <mergeCell ref="AG4:AR5"/>
    <mergeCell ref="AG6:AR6"/>
    <mergeCell ref="AT59:AU67"/>
    <mergeCell ref="C53:D56"/>
    <mergeCell ref="E53:AR53"/>
    <mergeCell ref="C57:C67"/>
    <mergeCell ref="AT74:AT76"/>
    <mergeCell ref="C73:D73"/>
    <mergeCell ref="E73:AR73"/>
    <mergeCell ref="E72:AR72"/>
    <mergeCell ref="AC48:AR48"/>
    <mergeCell ref="E49:AB49"/>
    <mergeCell ref="AC49:AR49"/>
    <mergeCell ref="E54:AR54"/>
    <mergeCell ref="E55:AR55"/>
    <mergeCell ref="E56:AR56"/>
    <mergeCell ref="C50:AR50"/>
    <mergeCell ref="C68:D68"/>
    <mergeCell ref="E68:AR68"/>
    <mergeCell ref="C74:D76"/>
    <mergeCell ref="C51:D51"/>
    <mergeCell ref="AO57:AR67"/>
    <mergeCell ref="AT23:AV28"/>
    <mergeCell ref="E23:F23"/>
    <mergeCell ref="G23:H23"/>
    <mergeCell ref="I23:AR23"/>
    <mergeCell ref="E24:F24"/>
    <mergeCell ref="G24:H24"/>
    <mergeCell ref="I24:AR24"/>
    <mergeCell ref="E25:F25"/>
    <mergeCell ref="G25:H25"/>
    <mergeCell ref="I25:AR25"/>
    <mergeCell ref="E26:F26"/>
    <mergeCell ref="G26:H26"/>
    <mergeCell ref="I26:AR26"/>
    <mergeCell ref="E27:F27"/>
    <mergeCell ref="G27:H27"/>
    <mergeCell ref="I27:AR27"/>
    <mergeCell ref="E28:F28"/>
    <mergeCell ref="G28:H28"/>
    <mergeCell ref="I28:AR28"/>
  </mergeCells>
  <phoneticPr fontId="1"/>
  <conditionalFormatting sqref="D70">
    <cfRule type="expression" dxfId="172" priority="47" stopIfTrue="1">
      <formula>$D$70=""</formula>
    </cfRule>
  </conditionalFormatting>
  <conditionalFormatting sqref="D71">
    <cfRule type="expression" dxfId="171" priority="46" stopIfTrue="1">
      <formula>$D$71=""</formula>
    </cfRule>
  </conditionalFormatting>
  <conditionalFormatting sqref="D72">
    <cfRule type="expression" dxfId="170" priority="45" stopIfTrue="1">
      <formula>$D$72=""</formula>
    </cfRule>
  </conditionalFormatting>
  <conditionalFormatting sqref="E31">
    <cfRule type="expression" dxfId="169" priority="82" stopIfTrue="1">
      <formula>$E$31=""</formula>
    </cfRule>
  </conditionalFormatting>
  <conditionalFormatting sqref="E4:F4">
    <cfRule type="expression" dxfId="168" priority="107" stopIfTrue="1">
      <formula>$E$4=""</formula>
    </cfRule>
  </conditionalFormatting>
  <conditionalFormatting sqref="E23:F23">
    <cfRule type="expression" dxfId="167" priority="20">
      <formula>$E$23=""</formula>
    </cfRule>
  </conditionalFormatting>
  <conditionalFormatting sqref="E24:F24">
    <cfRule type="expression" dxfId="166" priority="19">
      <formula>$E$24=""</formula>
    </cfRule>
  </conditionalFormatting>
  <conditionalFormatting sqref="E25:F25">
    <cfRule type="expression" dxfId="165" priority="18">
      <formula>$E$25=""</formula>
    </cfRule>
  </conditionalFormatting>
  <conditionalFormatting sqref="E26:F26">
    <cfRule type="expression" dxfId="164" priority="17">
      <formula>$E$26=""</formula>
    </cfRule>
  </conditionalFormatting>
  <conditionalFormatting sqref="E27:F27">
    <cfRule type="expression" dxfId="163" priority="16">
      <formula>$E$27=""</formula>
    </cfRule>
  </conditionalFormatting>
  <conditionalFormatting sqref="E28:F28">
    <cfRule type="expression" dxfId="162" priority="15">
      <formula>$E$28=""</formula>
    </cfRule>
  </conditionalFormatting>
  <conditionalFormatting sqref="E36:F36">
    <cfRule type="expression" dxfId="161" priority="70" stopIfTrue="1">
      <formula>$E$36=""</formula>
    </cfRule>
  </conditionalFormatting>
  <conditionalFormatting sqref="E37:F37">
    <cfRule type="expression" dxfId="160" priority="69" stopIfTrue="1">
      <formula>$E$37=""</formula>
    </cfRule>
  </conditionalFormatting>
  <conditionalFormatting sqref="E38:F38">
    <cfRule type="expression" dxfId="159" priority="68" stopIfTrue="1">
      <formula>$E$38=""</formula>
    </cfRule>
  </conditionalFormatting>
  <conditionalFormatting sqref="E39:F39">
    <cfRule type="expression" dxfId="158" priority="67" stopIfTrue="1">
      <formula>$E$39=""</formula>
    </cfRule>
  </conditionalFormatting>
  <conditionalFormatting sqref="E40:F40">
    <cfRule type="expression" dxfId="157" priority="66" stopIfTrue="1">
      <formula>$E$40=""</formula>
    </cfRule>
  </conditionalFormatting>
  <conditionalFormatting sqref="E74:K76">
    <cfRule type="expression" dxfId="156" priority="40" stopIfTrue="1">
      <formula>$E$74=""</formula>
    </cfRule>
  </conditionalFormatting>
  <conditionalFormatting sqref="E10:L10">
    <cfRule type="expression" dxfId="155" priority="100" stopIfTrue="1">
      <formula>$E$10=""</formula>
    </cfRule>
  </conditionalFormatting>
  <conditionalFormatting sqref="E11:L11">
    <cfRule type="expression" dxfId="154" priority="99" stopIfTrue="1">
      <formula>$E$11=""</formula>
    </cfRule>
  </conditionalFormatting>
  <conditionalFormatting sqref="E12:L12">
    <cfRule type="expression" dxfId="153" priority="98" stopIfTrue="1">
      <formula>$E$12=""</formula>
    </cfRule>
  </conditionalFormatting>
  <conditionalFormatting sqref="E15:T16">
    <cfRule type="expression" dxfId="152" priority="7">
      <formula>$E$15=""</formula>
    </cfRule>
  </conditionalFormatting>
  <conditionalFormatting sqref="E17:T17">
    <cfRule type="expression" dxfId="151" priority="87" stopIfTrue="1">
      <formula>$E$17=""</formula>
    </cfRule>
  </conditionalFormatting>
  <conditionalFormatting sqref="E45:T45">
    <cfRule type="expression" dxfId="150" priority="57" stopIfTrue="1">
      <formula>$E$45=""</formula>
    </cfRule>
  </conditionalFormatting>
  <conditionalFormatting sqref="E52:T52">
    <cfRule type="expression" dxfId="149" priority="51" stopIfTrue="1">
      <formula>$E$52=""</formula>
    </cfRule>
  </conditionalFormatting>
  <conditionalFormatting sqref="E3:X3">
    <cfRule type="expression" dxfId="148" priority="108" stopIfTrue="1">
      <formula>$E$3=""</formula>
    </cfRule>
  </conditionalFormatting>
  <conditionalFormatting sqref="E6:X6">
    <cfRule type="expression" dxfId="147" priority="104" stopIfTrue="1">
      <formula>$E$6=""</formula>
    </cfRule>
  </conditionalFormatting>
  <conditionalFormatting sqref="E7:X7">
    <cfRule type="expression" dxfId="146" priority="103" stopIfTrue="1">
      <formula>$E$7=""</formula>
    </cfRule>
  </conditionalFormatting>
  <conditionalFormatting sqref="E33:AB33">
    <cfRule type="expression" dxfId="145" priority="81" stopIfTrue="1">
      <formula>$E$33=""</formula>
    </cfRule>
  </conditionalFormatting>
  <conditionalFormatting sqref="E35:AB35">
    <cfRule type="expression" dxfId="144" priority="77" stopIfTrue="1">
      <formula>$E$35=""</formula>
    </cfRule>
  </conditionalFormatting>
  <conditionalFormatting sqref="E47:AB47">
    <cfRule type="expression" dxfId="143" priority="56" stopIfTrue="1">
      <formula>$E$47=""</formula>
    </cfRule>
  </conditionalFormatting>
  <conditionalFormatting sqref="E49:AB49">
    <cfRule type="expression" dxfId="142" priority="54" stopIfTrue="1">
      <formula>$E$49=""</formula>
    </cfRule>
  </conditionalFormatting>
  <conditionalFormatting sqref="E18:AR18">
    <cfRule type="expression" dxfId="141" priority="86" stopIfTrue="1">
      <formula>$E$18=""</formula>
    </cfRule>
  </conditionalFormatting>
  <conditionalFormatting sqref="E19:AR19">
    <cfRule type="expression" dxfId="140" priority="85" stopIfTrue="1">
      <formula>$E$19=""</formula>
    </cfRule>
  </conditionalFormatting>
  <conditionalFormatting sqref="E21:AR21">
    <cfRule type="expression" dxfId="139" priority="84" stopIfTrue="1">
      <formula>$E$21=""</formula>
    </cfRule>
  </conditionalFormatting>
  <conditionalFormatting sqref="E22:AR22">
    <cfRule type="expression" dxfId="138" priority="83" stopIfTrue="1">
      <formula>$E$22=""</formula>
    </cfRule>
  </conditionalFormatting>
  <conditionalFormatting sqref="E30:AR30">
    <cfRule type="expression" dxfId="137" priority="78" stopIfTrue="1">
      <formula>$E$30=""</formula>
    </cfRule>
  </conditionalFormatting>
  <conditionalFormatting sqref="E44:AR44">
    <cfRule type="expression" dxfId="136" priority="58" stopIfTrue="1">
      <formula>$E$44=""</formula>
    </cfRule>
  </conditionalFormatting>
  <conditionalFormatting sqref="E51:AR51">
    <cfRule type="expression" dxfId="135" priority="52" stopIfTrue="1">
      <formula>$E$51=""</formula>
    </cfRule>
  </conditionalFormatting>
  <conditionalFormatting sqref="E54:AR54">
    <cfRule type="expression" dxfId="134" priority="50" stopIfTrue="1">
      <formula>$E$54=""</formula>
    </cfRule>
  </conditionalFormatting>
  <conditionalFormatting sqref="E56:AR56">
    <cfRule type="expression" dxfId="133" priority="49" stopIfTrue="1">
      <formula>$E$56=""</formula>
    </cfRule>
  </conditionalFormatting>
  <conditionalFormatting sqref="E68:AR68">
    <cfRule type="expression" dxfId="132" priority="48" stopIfTrue="1">
      <formula>$E$68=""</formula>
    </cfRule>
  </conditionalFormatting>
  <conditionalFormatting sqref="E70:AR70">
    <cfRule type="expression" dxfId="131" priority="44" stopIfTrue="1">
      <formula>$E$70=""</formula>
    </cfRule>
  </conditionalFormatting>
  <conditionalFormatting sqref="E71:AR71">
    <cfRule type="expression" dxfId="130" priority="43" stopIfTrue="1">
      <formula>$E$71=""</formula>
    </cfRule>
  </conditionalFormatting>
  <conditionalFormatting sqref="E72:AR72">
    <cfRule type="expression" dxfId="129" priority="42" stopIfTrue="1">
      <formula>$E$72=""</formula>
    </cfRule>
  </conditionalFormatting>
  <conditionalFormatting sqref="E73:AR73">
    <cfRule type="expression" dxfId="128" priority="41" stopIfTrue="1">
      <formula>$E$73=""</formula>
    </cfRule>
  </conditionalFormatting>
  <conditionalFormatting sqref="F4:X4">
    <cfRule type="expression" dxfId="127" priority="106" stopIfTrue="1">
      <formula>$F$4=""</formula>
    </cfRule>
  </conditionalFormatting>
  <conditionalFormatting sqref="I23:AR23">
    <cfRule type="expression" dxfId="126" priority="14">
      <formula>$I$23=""</formula>
    </cfRule>
  </conditionalFormatting>
  <conditionalFormatting sqref="I24:AR24">
    <cfRule type="expression" dxfId="125" priority="13">
      <formula>$I$24=""</formula>
    </cfRule>
  </conditionalFormatting>
  <conditionalFormatting sqref="I25:AR25">
    <cfRule type="expression" dxfId="124" priority="12">
      <formula>$I$25=""</formula>
    </cfRule>
  </conditionalFormatting>
  <conditionalFormatting sqref="I26:AR26">
    <cfRule type="expression" dxfId="123" priority="11">
      <formula>$I$26=""</formula>
    </cfRule>
  </conditionalFormatting>
  <conditionalFormatting sqref="I27:AR27">
    <cfRule type="expression" dxfId="122" priority="10">
      <formula>$I$27=""</formula>
    </cfRule>
  </conditionalFormatting>
  <conditionalFormatting sqref="I28:AR28">
    <cfRule type="expression" dxfId="121" priority="9">
      <formula>$I$28=""</formula>
    </cfRule>
  </conditionalFormatting>
  <conditionalFormatting sqref="I36:AR36">
    <cfRule type="expression" dxfId="120" priority="64" stopIfTrue="1">
      <formula>$I$36=""</formula>
    </cfRule>
  </conditionalFormatting>
  <conditionalFormatting sqref="I37:AR37">
    <cfRule type="expression" dxfId="119" priority="63" stopIfTrue="1">
      <formula>$I$37=""</formula>
    </cfRule>
  </conditionalFormatting>
  <conditionalFormatting sqref="I38:AR38">
    <cfRule type="expression" dxfId="118" priority="62" stopIfTrue="1">
      <formula>$I$38=""</formula>
    </cfRule>
  </conditionalFormatting>
  <conditionalFormatting sqref="I39:AR39">
    <cfRule type="expression" dxfId="117" priority="61" stopIfTrue="1">
      <formula>$I$39=""</formula>
    </cfRule>
  </conditionalFormatting>
  <conditionalFormatting sqref="I40:AR40">
    <cfRule type="expression" dxfId="116" priority="60" stopIfTrue="1">
      <formula>$I$40=""</formula>
    </cfRule>
  </conditionalFormatting>
  <conditionalFormatting sqref="M10:T10">
    <cfRule type="expression" dxfId="115" priority="97" stopIfTrue="1">
      <formula>$M$10=""</formula>
    </cfRule>
  </conditionalFormatting>
  <conditionalFormatting sqref="M11:T11">
    <cfRule type="expression" dxfId="114" priority="96" stopIfTrue="1">
      <formula>$M$11=""</formula>
    </cfRule>
  </conditionalFormatting>
  <conditionalFormatting sqref="M12:T12">
    <cfRule type="expression" dxfId="113" priority="95" stopIfTrue="1">
      <formula>$M$12=""</formula>
    </cfRule>
  </conditionalFormatting>
  <conditionalFormatting sqref="U10:AB10">
    <cfRule type="expression" dxfId="112" priority="94" stopIfTrue="1">
      <formula>$U$10=""</formula>
    </cfRule>
  </conditionalFormatting>
  <conditionalFormatting sqref="U11:AB11">
    <cfRule type="expression" dxfId="111" priority="93" stopIfTrue="1">
      <formula>$U$11=""</formula>
    </cfRule>
  </conditionalFormatting>
  <conditionalFormatting sqref="U12:AB12">
    <cfRule type="expression" dxfId="110" priority="92" stopIfTrue="1">
      <formula>$U$12=""</formula>
    </cfRule>
  </conditionalFormatting>
  <conditionalFormatting sqref="U16:AR16">
    <cfRule type="expression" dxfId="109" priority="1">
      <formula>$E$15="(4)アドベンチャートラベルの推進"</formula>
    </cfRule>
    <cfRule type="expression" dxfId="108" priority="2">
      <formula>$E$15="(3)ナイトタイム・エコノミーの推進"</formula>
    </cfRule>
    <cfRule type="expression" dxfId="107" priority="4">
      <formula>$E$15="(2)ケア・ツーリズムの推進"</formula>
    </cfRule>
    <cfRule type="expression" dxfId="106" priority="5">
      <formula>$E$15="(1)ワイン・ツーリズムの推進"</formula>
    </cfRule>
    <cfRule type="expression" dxfId="105" priority="6">
      <formula>$U$16=""</formula>
    </cfRule>
  </conditionalFormatting>
  <conditionalFormatting sqref="AC17:AR17">
    <cfRule type="expression" dxfId="104" priority="33" stopIfTrue="1">
      <formula>$AC$17=""</formula>
    </cfRule>
  </conditionalFormatting>
  <conditionalFormatting sqref="AC33:AR33">
    <cfRule type="expression" dxfId="103" priority="39" stopIfTrue="1">
      <formula>$E$17="1年目"</formula>
    </cfRule>
    <cfRule type="expression" dxfId="102" priority="80" stopIfTrue="1">
      <formula>$AC$33=""</formula>
    </cfRule>
  </conditionalFormatting>
  <conditionalFormatting sqref="AC35:AR35">
    <cfRule type="expression" dxfId="101" priority="38" stopIfTrue="1">
      <formula>$E$17="1年目"</formula>
    </cfRule>
    <cfRule type="expression" dxfId="100" priority="76" stopIfTrue="1">
      <formula>$AC$35=""</formula>
    </cfRule>
  </conditionalFormatting>
  <conditionalFormatting sqref="AC47:AR47">
    <cfRule type="expression" dxfId="99" priority="37" stopIfTrue="1">
      <formula>$E$17="1年目"</formula>
    </cfRule>
    <cfRule type="expression" dxfId="98" priority="36" stopIfTrue="1">
      <formula>$E$17="2年目"</formula>
    </cfRule>
    <cfRule type="expression" dxfId="97" priority="55" stopIfTrue="1">
      <formula>$AC$47=""</formula>
    </cfRule>
  </conditionalFormatting>
  <conditionalFormatting sqref="AC49:AR49">
    <cfRule type="expression" dxfId="96" priority="53" stopIfTrue="1">
      <formula>$AC$49=""</formula>
    </cfRule>
    <cfRule type="expression" dxfId="95" priority="35" stopIfTrue="1">
      <formula>$E$17="1年目"</formula>
    </cfRule>
    <cfRule type="expression" dxfId="94" priority="34" stopIfTrue="1">
      <formula>$E$17="2年目"</formula>
    </cfRule>
  </conditionalFormatting>
  <conditionalFormatting sqref="AG4:AR5">
    <cfRule type="expression" dxfId="93" priority="105" stopIfTrue="1">
      <formula>$AG$4=""</formula>
    </cfRule>
  </conditionalFormatting>
  <conditionalFormatting sqref="AG6:AR6">
    <cfRule type="expression" dxfId="92" priority="102" stopIfTrue="1">
      <formula>$AG$6=""</formula>
    </cfRule>
  </conditionalFormatting>
  <conditionalFormatting sqref="AG7:AR7">
    <cfRule type="expression" dxfId="91" priority="101" stopIfTrue="1">
      <formula>$AG$7=""</formula>
    </cfRule>
  </conditionalFormatting>
  <conditionalFormatting sqref="AG10:AR10">
    <cfRule type="expression" dxfId="90" priority="91" stopIfTrue="1">
      <formula>$AG$10=""</formula>
    </cfRule>
  </conditionalFormatting>
  <conditionalFormatting sqref="AG11:AR11">
    <cfRule type="expression" dxfId="89" priority="90" stopIfTrue="1">
      <formula>$AG$11=""</formula>
    </cfRule>
  </conditionalFormatting>
  <conditionalFormatting sqref="AG12:AR12">
    <cfRule type="expression" dxfId="88" priority="89" stopIfTrue="1">
      <formula>$AG$12=""</formula>
    </cfRule>
  </conditionalFormatting>
  <conditionalFormatting sqref="AT5">
    <cfRule type="containsText" dxfId="87" priority="110" stopIfTrue="1" operator="containsText" text="←テーマが「(7)その他」の時は内容入力">
      <formula>NOT(ISERROR(SEARCH("←テーマが「(7)その他」の時は内容入力",AT5)))</formula>
    </cfRule>
  </conditionalFormatting>
  <conditionalFormatting sqref="AT15:AT16">
    <cfRule type="containsText" dxfId="86" priority="112" stopIfTrue="1" operator="containsText" text="←テーマが「(7)その他」の時は内容入力">
      <formula>NOT(ISERROR(SEARCH("←テーマが「(7)その他」の時は内容入力",AT15)))</formula>
    </cfRule>
  </conditionalFormatting>
  <dataValidations count="4">
    <dataValidation type="list" allowBlank="1" showInputMessage="1" showErrorMessage="1" sqref="E74:K76" xr:uid="{00000000-0002-0000-0100-000000000000}">
      <formula1>"希望する,希望しない"</formula1>
    </dataValidation>
    <dataValidation type="list" allowBlank="1" showInputMessage="1" showErrorMessage="1" sqref="AG4:AR5" xr:uid="{00000000-0002-0000-0100-000001000000}">
      <formula1>"01空知,02石狩,03後志,04胆振,05日高,06渡島,07檜山,08上川,09留萌,10宗谷,11オホーツク,12十勝,13釧路,14根室"</formula1>
    </dataValidation>
    <dataValidation type="list" allowBlank="1" showInputMessage="1" showErrorMessage="1" sqref="E17:T17" xr:uid="{00000000-0002-0000-0100-000003000000}">
      <formula1>"1年目,2年目,3年目(最終年)"</formula1>
    </dataValidation>
    <dataValidation type="list" allowBlank="1" showInputMessage="1" showErrorMessage="1" sqref="E15:T16" xr:uid="{E358B367-2B5B-494F-A2EF-B9ACCEBE0908}">
      <formula1>"(1)ワイン・ツーリズムの推進,(2)ケア・ツーリズムの推進,(3)ナイトタイム・エコノミーの推進,(4)アドベンチャートラベルの推進,(5)その他"</formula1>
    </dataValidation>
  </dataValidations>
  <printOptions verticalCentered="1"/>
  <pageMargins left="0.70866141732283472" right="0" top="0" bottom="0" header="0" footer="0"/>
  <pageSetup paperSize="9" scale="64" fitToHeight="5" orientation="portrait" r:id="rId1"/>
  <rowBreaks count="1" manualBreakCount="1">
    <brk id="41" max="4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35"/>
  </sheetPr>
  <dimension ref="B1:W77"/>
  <sheetViews>
    <sheetView view="pageBreakPreview" topLeftCell="A41" zoomScaleNormal="100" zoomScaleSheetLayoutView="100" workbookViewId="0">
      <selection activeCell="F22" sqref="F22"/>
    </sheetView>
  </sheetViews>
  <sheetFormatPr defaultColWidth="8.75" defaultRowHeight="13.5"/>
  <cols>
    <col min="1" max="1" width="1.375" style="9" customWidth="1"/>
    <col min="2" max="3" width="19.625" style="9" customWidth="1"/>
    <col min="4" max="4" width="3.625" style="9" customWidth="1"/>
    <col min="5" max="5" width="22.125" style="9" customWidth="1"/>
    <col min="6" max="6" width="13.5" style="9" customWidth="1"/>
    <col min="7" max="7" width="3.625" style="9" customWidth="1"/>
    <col min="8" max="8" width="8.75" style="9"/>
    <col min="9" max="9" width="15" style="9" customWidth="1"/>
    <col min="10" max="10" width="3.625" style="9" customWidth="1"/>
    <col min="11" max="11" width="19.625" style="9" customWidth="1"/>
    <col min="12" max="12" width="1.375" style="9" customWidth="1"/>
    <col min="13" max="15" width="8.75" style="9"/>
    <col min="16" max="16" width="8.625" style="9" customWidth="1"/>
    <col min="17" max="16384" width="8.75" style="9"/>
  </cols>
  <sheetData>
    <row r="1" spans="2:21" ht="17.25" customHeight="1">
      <c r="B1" s="47" t="s">
        <v>97</v>
      </c>
    </row>
    <row r="2" spans="2:21" ht="26.25" customHeight="1">
      <c r="B2" s="109" t="s">
        <v>98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21" ht="26.25" customHeight="1">
      <c r="B3" s="109" t="str">
        <f>'１号要望書'!S4</f>
        <v>地域単独枠　企画提案書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2:21" ht="15.75" customHeight="1">
      <c r="B4" s="323" t="s">
        <v>99</v>
      </c>
      <c r="C4" s="323"/>
      <c r="D4" s="323"/>
      <c r="E4" s="323"/>
      <c r="F4" s="323"/>
      <c r="G4" s="323"/>
      <c r="H4" s="323"/>
      <c r="I4" s="323"/>
      <c r="J4" s="323"/>
      <c r="K4" s="323"/>
    </row>
    <row r="5" spans="2:21" ht="30.75" customHeight="1">
      <c r="B5" s="324">
        <f>'１号要望書'!S16</f>
        <v>0</v>
      </c>
      <c r="C5" s="324"/>
      <c r="D5" s="324"/>
      <c r="E5" s="324"/>
      <c r="F5" s="324"/>
      <c r="G5" s="324"/>
      <c r="H5" s="324"/>
      <c r="I5" s="324"/>
      <c r="J5" s="324"/>
      <c r="K5" s="324"/>
      <c r="M5" s="36"/>
      <c r="N5" s="36"/>
      <c r="O5" s="36"/>
      <c r="P5" s="36"/>
      <c r="Q5" s="36"/>
      <c r="R5" s="36"/>
      <c r="S5" s="36"/>
      <c r="T5" s="36"/>
      <c r="U5" s="36"/>
    </row>
    <row r="6" spans="2:21" ht="22.5" customHeight="1" thickBot="1">
      <c r="M6" s="36"/>
      <c r="N6" s="36"/>
      <c r="O6" s="36"/>
      <c r="P6" s="36"/>
      <c r="Q6" s="36"/>
      <c r="R6" s="36"/>
      <c r="S6" s="36"/>
      <c r="T6" s="36"/>
      <c r="U6" s="36"/>
    </row>
    <row r="7" spans="2:21" ht="21.95" customHeight="1" thickBot="1">
      <c r="B7" s="317" t="s">
        <v>100</v>
      </c>
      <c r="C7" s="318"/>
      <c r="D7" s="318"/>
      <c r="E7" s="318"/>
      <c r="F7" s="318"/>
      <c r="G7" s="318"/>
      <c r="H7" s="318"/>
      <c r="I7" s="318"/>
      <c r="J7" s="318"/>
      <c r="K7" s="319"/>
      <c r="M7" s="36"/>
      <c r="N7" s="36"/>
      <c r="O7" s="36"/>
      <c r="P7" s="36"/>
      <c r="Q7" s="36"/>
      <c r="R7" s="36"/>
      <c r="S7" s="36"/>
      <c r="T7" s="36"/>
      <c r="U7" s="36"/>
    </row>
    <row r="8" spans="2:21" ht="21.95" customHeight="1">
      <c r="B8" s="320" t="s">
        <v>101</v>
      </c>
      <c r="C8" s="321"/>
      <c r="D8" s="321"/>
      <c r="E8" s="321"/>
      <c r="F8" s="321"/>
      <c r="G8" s="321"/>
      <c r="H8" s="321"/>
      <c r="I8" s="321"/>
      <c r="J8" s="321"/>
      <c r="K8" s="322"/>
      <c r="M8" s="36"/>
      <c r="N8" s="36"/>
      <c r="O8" s="36"/>
      <c r="P8" s="36"/>
      <c r="Q8" s="36"/>
      <c r="R8" s="36"/>
      <c r="S8" s="36"/>
      <c r="T8" s="36"/>
      <c r="U8" s="36"/>
    </row>
    <row r="9" spans="2:21" ht="21.95" customHeight="1">
      <c r="B9" s="320" t="s">
        <v>102</v>
      </c>
      <c r="C9" s="321"/>
      <c r="D9" s="321"/>
      <c r="E9" s="321"/>
      <c r="F9" s="321"/>
      <c r="G9" s="321"/>
      <c r="H9" s="321"/>
      <c r="I9" s="321"/>
      <c r="J9" s="321"/>
      <c r="K9" s="322"/>
      <c r="M9" s="36"/>
      <c r="N9" s="36"/>
      <c r="O9" s="36"/>
      <c r="P9" s="36"/>
      <c r="Q9" s="36"/>
      <c r="R9" s="36"/>
      <c r="S9" s="36"/>
      <c r="T9" s="36"/>
      <c r="U9" s="36" t="s">
        <v>254</v>
      </c>
    </row>
    <row r="10" spans="2:21" ht="14.1" customHeight="1">
      <c r="B10" s="320"/>
      <c r="C10" s="321"/>
      <c r="D10" s="321"/>
      <c r="E10" s="321"/>
      <c r="F10" s="321"/>
      <c r="G10" s="321"/>
      <c r="H10" s="321"/>
      <c r="I10" s="321"/>
      <c r="J10" s="321"/>
      <c r="K10" s="322"/>
      <c r="M10" s="36"/>
      <c r="N10" s="36"/>
      <c r="O10" s="36"/>
      <c r="P10" s="36"/>
      <c r="Q10" s="36"/>
      <c r="R10" s="36"/>
      <c r="S10" s="36"/>
      <c r="T10" s="36"/>
      <c r="U10" s="36"/>
    </row>
    <row r="11" spans="2:21" ht="21.95" customHeight="1">
      <c r="B11" s="320" t="s">
        <v>103</v>
      </c>
      <c r="C11" s="321"/>
      <c r="D11" s="321"/>
      <c r="E11" s="321"/>
      <c r="F11" s="321"/>
      <c r="G11" s="321"/>
      <c r="H11" s="321"/>
      <c r="I11" s="321"/>
      <c r="J11" s="321"/>
      <c r="K11" s="322"/>
      <c r="M11" s="36"/>
      <c r="N11" s="36"/>
      <c r="O11" s="36"/>
      <c r="P11" s="36"/>
      <c r="Q11" s="36"/>
      <c r="R11" s="36"/>
      <c r="S11" s="36"/>
      <c r="T11" s="36"/>
      <c r="U11" s="36"/>
    </row>
    <row r="12" spans="2:21" ht="21.95" customHeight="1">
      <c r="B12" s="320" t="s">
        <v>104</v>
      </c>
      <c r="C12" s="321"/>
      <c r="D12" s="321"/>
      <c r="E12" s="321"/>
      <c r="F12" s="321"/>
      <c r="G12" s="321"/>
      <c r="H12" s="321"/>
      <c r="I12" s="321"/>
      <c r="J12" s="321"/>
      <c r="K12" s="322"/>
      <c r="M12" s="36"/>
      <c r="N12" s="36"/>
      <c r="O12" s="36"/>
      <c r="P12" s="36"/>
      <c r="Q12" s="36"/>
      <c r="R12" s="36"/>
      <c r="S12" s="36"/>
      <c r="T12" s="36"/>
      <c r="U12" s="36"/>
    </row>
    <row r="13" spans="2:21" ht="21.95" customHeight="1">
      <c r="B13" s="320" t="s">
        <v>105</v>
      </c>
      <c r="C13" s="321"/>
      <c r="D13" s="321"/>
      <c r="E13" s="321"/>
      <c r="F13" s="321"/>
      <c r="G13" s="321"/>
      <c r="H13" s="321"/>
      <c r="I13" s="321"/>
      <c r="J13" s="321"/>
      <c r="K13" s="322"/>
      <c r="M13" s="36"/>
      <c r="N13" s="36"/>
      <c r="O13" s="36"/>
      <c r="P13" s="36"/>
      <c r="Q13" s="36"/>
      <c r="R13" s="36"/>
      <c r="S13" s="36"/>
      <c r="T13" s="36"/>
      <c r="U13" s="36"/>
    </row>
    <row r="14" spans="2:21" ht="21.95" customHeight="1">
      <c r="B14" s="320" t="s">
        <v>106</v>
      </c>
      <c r="C14" s="321"/>
      <c r="D14" s="321"/>
      <c r="E14" s="321"/>
      <c r="F14" s="321"/>
      <c r="G14" s="321"/>
      <c r="H14" s="321"/>
      <c r="I14" s="321"/>
      <c r="J14" s="321"/>
      <c r="K14" s="322"/>
      <c r="M14" s="36"/>
      <c r="N14" s="36"/>
      <c r="O14" s="36"/>
      <c r="P14" s="36"/>
      <c r="Q14" s="36"/>
      <c r="R14" s="36"/>
      <c r="S14" s="36"/>
      <c r="T14" s="36"/>
      <c r="U14" s="36"/>
    </row>
    <row r="15" spans="2:21" ht="21.95" customHeight="1">
      <c r="B15" s="320" t="s">
        <v>107</v>
      </c>
      <c r="C15" s="321"/>
      <c r="D15" s="321"/>
      <c r="E15" s="321"/>
      <c r="F15" s="321"/>
      <c r="G15" s="321"/>
      <c r="H15" s="321"/>
      <c r="I15" s="321"/>
      <c r="J15" s="321"/>
      <c r="K15" s="322"/>
      <c r="M15" s="36"/>
      <c r="N15" s="36"/>
      <c r="O15" s="36"/>
      <c r="P15" s="36"/>
      <c r="Q15" s="36"/>
      <c r="R15" s="36"/>
      <c r="S15" s="36"/>
      <c r="T15" s="36"/>
      <c r="U15" s="36"/>
    </row>
    <row r="16" spans="2:21" ht="21.95" customHeight="1">
      <c r="B16" s="320" t="s">
        <v>108</v>
      </c>
      <c r="C16" s="321"/>
      <c r="D16" s="321"/>
      <c r="E16" s="321"/>
      <c r="F16" s="321"/>
      <c r="G16" s="321"/>
      <c r="H16" s="321"/>
      <c r="I16" s="321"/>
      <c r="J16" s="321"/>
      <c r="K16" s="322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21.95" customHeight="1">
      <c r="B17" s="320"/>
      <c r="C17" s="321"/>
      <c r="D17" s="321"/>
      <c r="E17" s="321"/>
      <c r="F17" s="321"/>
      <c r="G17" s="321"/>
      <c r="H17" s="321"/>
      <c r="I17" s="321"/>
      <c r="J17" s="321"/>
      <c r="K17" s="322"/>
      <c r="M17" s="36"/>
      <c r="N17" s="36"/>
      <c r="O17" s="36"/>
      <c r="P17" s="36"/>
      <c r="Q17" s="36"/>
      <c r="R17" s="36"/>
      <c r="S17" s="36"/>
      <c r="T17" s="36"/>
      <c r="U17" s="36"/>
    </row>
    <row r="18" spans="2:21" ht="21.95" customHeight="1" thickBot="1">
      <c r="B18" s="327"/>
      <c r="C18" s="328"/>
      <c r="D18" s="328"/>
      <c r="E18" s="328"/>
      <c r="F18" s="328"/>
      <c r="G18" s="328"/>
      <c r="H18" s="328"/>
      <c r="I18" s="328"/>
      <c r="J18" s="328"/>
      <c r="K18" s="329"/>
      <c r="M18" s="36"/>
      <c r="N18" s="36"/>
      <c r="O18" s="36"/>
      <c r="P18" s="36"/>
      <c r="Q18" s="36"/>
      <c r="R18" s="36"/>
      <c r="S18" s="36"/>
      <c r="T18" s="36"/>
      <c r="U18" s="36"/>
    </row>
    <row r="19" spans="2:21" ht="14.45" customHeight="1" thickBot="1">
      <c r="M19" s="36"/>
      <c r="N19" s="36"/>
      <c r="O19" s="36"/>
      <c r="P19" s="36"/>
      <c r="Q19" s="36"/>
      <c r="R19" s="36"/>
      <c r="S19" s="36"/>
      <c r="T19" s="36"/>
      <c r="U19" s="36"/>
    </row>
    <row r="20" spans="2:21" ht="24.95" customHeight="1" thickBot="1">
      <c r="B20" s="317" t="s">
        <v>109</v>
      </c>
      <c r="C20" s="318"/>
      <c r="D20" s="318"/>
      <c r="E20" s="318"/>
      <c r="F20" s="318"/>
      <c r="G20" s="318"/>
      <c r="H20" s="318"/>
      <c r="I20" s="318"/>
      <c r="J20" s="318"/>
      <c r="K20" s="319"/>
      <c r="M20" s="36"/>
      <c r="N20" s="36"/>
      <c r="O20" s="36"/>
      <c r="P20" s="36"/>
      <c r="Q20" s="36"/>
      <c r="R20" s="36"/>
      <c r="S20" s="36"/>
      <c r="T20" s="36"/>
      <c r="U20" s="36"/>
    </row>
    <row r="21" spans="2:21" ht="23.45" customHeight="1">
      <c r="B21" s="48" t="s">
        <v>110</v>
      </c>
      <c r="C21" s="330" t="s">
        <v>111</v>
      </c>
      <c r="D21" s="331"/>
      <c r="E21" s="49" t="s">
        <v>112</v>
      </c>
      <c r="F21" s="330" t="s">
        <v>113</v>
      </c>
      <c r="G21" s="331"/>
      <c r="H21" s="49" t="s">
        <v>114</v>
      </c>
      <c r="I21" s="325" t="s">
        <v>115</v>
      </c>
      <c r="J21" s="326"/>
      <c r="K21" s="50" t="s">
        <v>116</v>
      </c>
      <c r="M21" s="51"/>
      <c r="N21" s="51"/>
      <c r="O21" s="36"/>
      <c r="P21" s="36"/>
      <c r="Q21" s="36"/>
      <c r="R21" s="36"/>
      <c r="S21" s="36"/>
      <c r="T21" s="36"/>
      <c r="U21" s="36"/>
    </row>
    <row r="22" spans="2:21" ht="24.95" customHeight="1">
      <c r="B22" s="52"/>
      <c r="C22" s="334"/>
      <c r="D22" s="335"/>
      <c r="E22" s="53"/>
      <c r="F22" s="54"/>
      <c r="G22" s="45" t="s">
        <v>117</v>
      </c>
      <c r="H22" s="55"/>
      <c r="I22" s="30">
        <f>F22*H22</f>
        <v>0</v>
      </c>
      <c r="J22" s="45" t="s">
        <v>117</v>
      </c>
      <c r="K22" s="5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24.95" customHeight="1">
      <c r="B23" s="57"/>
      <c r="C23" s="332"/>
      <c r="D23" s="333"/>
      <c r="E23" s="58"/>
      <c r="F23" s="59"/>
      <c r="G23" s="44" t="s">
        <v>118</v>
      </c>
      <c r="H23" s="60"/>
      <c r="I23" s="31">
        <f t="shared" ref="I23:I36" si="0">F23*H23</f>
        <v>0</v>
      </c>
      <c r="J23" s="44" t="s">
        <v>118</v>
      </c>
      <c r="K23" s="61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24.95" customHeight="1">
      <c r="B24" s="57"/>
      <c r="C24" s="332"/>
      <c r="D24" s="333"/>
      <c r="E24" s="58"/>
      <c r="F24" s="59"/>
      <c r="G24" s="44" t="s">
        <v>118</v>
      </c>
      <c r="H24" s="60"/>
      <c r="I24" s="31">
        <f>F24*H24</f>
        <v>0</v>
      </c>
      <c r="J24" s="44" t="s">
        <v>118</v>
      </c>
      <c r="K24" s="61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24.95" customHeight="1">
      <c r="B25" s="57"/>
      <c r="C25" s="332"/>
      <c r="D25" s="333"/>
      <c r="E25" s="58"/>
      <c r="F25" s="59"/>
      <c r="G25" s="44" t="s">
        <v>118</v>
      </c>
      <c r="H25" s="60"/>
      <c r="I25" s="31">
        <f t="shared" si="0"/>
        <v>0</v>
      </c>
      <c r="J25" s="44" t="s">
        <v>118</v>
      </c>
      <c r="K25" s="61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24.95" customHeight="1">
      <c r="B26" s="57"/>
      <c r="C26" s="332"/>
      <c r="D26" s="333"/>
      <c r="E26" s="58"/>
      <c r="F26" s="59"/>
      <c r="G26" s="44" t="s">
        <v>118</v>
      </c>
      <c r="H26" s="60"/>
      <c r="I26" s="31">
        <f>F26*H26</f>
        <v>0</v>
      </c>
      <c r="J26" s="44" t="s">
        <v>118</v>
      </c>
      <c r="K26" s="61"/>
      <c r="M26" s="36"/>
      <c r="N26" s="36"/>
      <c r="O26" s="36"/>
      <c r="P26" s="36"/>
      <c r="Q26" s="36"/>
      <c r="R26" s="36"/>
      <c r="S26" s="36"/>
      <c r="T26" s="36"/>
      <c r="U26" s="36"/>
    </row>
    <row r="27" spans="2:21" ht="24.95" customHeight="1">
      <c r="B27" s="57"/>
      <c r="C27" s="332"/>
      <c r="D27" s="333"/>
      <c r="E27" s="58"/>
      <c r="F27" s="59"/>
      <c r="G27" s="44" t="s">
        <v>118</v>
      </c>
      <c r="H27" s="60"/>
      <c r="I27" s="31">
        <f t="shared" si="0"/>
        <v>0</v>
      </c>
      <c r="J27" s="44" t="s">
        <v>118</v>
      </c>
      <c r="K27" s="61"/>
      <c r="M27" s="36"/>
      <c r="N27" s="36"/>
      <c r="O27" s="36"/>
      <c r="P27" s="36"/>
      <c r="Q27" s="36"/>
      <c r="R27" s="36"/>
      <c r="S27" s="36"/>
      <c r="T27" s="36"/>
      <c r="U27" s="36"/>
    </row>
    <row r="28" spans="2:21" ht="24.95" customHeight="1">
      <c r="B28" s="57"/>
      <c r="C28" s="332"/>
      <c r="D28" s="333"/>
      <c r="E28" s="58"/>
      <c r="F28" s="59"/>
      <c r="G28" s="44" t="s">
        <v>118</v>
      </c>
      <c r="H28" s="60"/>
      <c r="I28" s="31">
        <f>F28*H28</f>
        <v>0</v>
      </c>
      <c r="J28" s="44" t="s">
        <v>118</v>
      </c>
      <c r="K28" s="61"/>
      <c r="M28" s="36"/>
      <c r="N28" s="36"/>
      <c r="O28" s="36"/>
      <c r="P28" s="36"/>
      <c r="Q28" s="36"/>
      <c r="R28" s="36"/>
      <c r="S28" s="36"/>
      <c r="T28" s="36"/>
      <c r="U28" s="36"/>
    </row>
    <row r="29" spans="2:21" ht="24.95" customHeight="1">
      <c r="B29" s="57"/>
      <c r="C29" s="332"/>
      <c r="D29" s="333"/>
      <c r="E29" s="58"/>
      <c r="F29" s="59"/>
      <c r="G29" s="44" t="s">
        <v>118</v>
      </c>
      <c r="H29" s="60"/>
      <c r="I29" s="31">
        <f>F29*H29</f>
        <v>0</v>
      </c>
      <c r="J29" s="44" t="s">
        <v>118</v>
      </c>
      <c r="K29" s="61"/>
      <c r="M29" s="36"/>
      <c r="N29" s="36"/>
      <c r="O29" s="36"/>
      <c r="P29" s="36"/>
      <c r="Q29" s="36"/>
      <c r="R29" s="36"/>
      <c r="S29" s="36"/>
      <c r="T29" s="36"/>
      <c r="U29" s="36"/>
    </row>
    <row r="30" spans="2:21" ht="24.95" customHeight="1">
      <c r="B30" s="57"/>
      <c r="C30" s="332"/>
      <c r="D30" s="333"/>
      <c r="E30" s="58"/>
      <c r="F30" s="59"/>
      <c r="G30" s="44" t="s">
        <v>118</v>
      </c>
      <c r="H30" s="60"/>
      <c r="I30" s="31">
        <f>F30*H30</f>
        <v>0</v>
      </c>
      <c r="J30" s="44" t="s">
        <v>118</v>
      </c>
      <c r="K30" s="61"/>
      <c r="M30" s="36"/>
      <c r="N30" s="36"/>
      <c r="O30" s="36"/>
      <c r="P30" s="36"/>
      <c r="Q30" s="36"/>
      <c r="R30" s="36"/>
      <c r="S30" s="36"/>
      <c r="T30" s="36"/>
      <c r="U30" s="36"/>
    </row>
    <row r="31" spans="2:21" ht="24.95" customHeight="1">
      <c r="B31" s="57"/>
      <c r="C31" s="332"/>
      <c r="D31" s="333"/>
      <c r="E31" s="58"/>
      <c r="F31" s="59"/>
      <c r="G31" s="44" t="s">
        <v>118</v>
      </c>
      <c r="H31" s="60"/>
      <c r="I31" s="31">
        <f>F31*H31</f>
        <v>0</v>
      </c>
      <c r="J31" s="44" t="s">
        <v>118</v>
      </c>
      <c r="K31" s="61"/>
      <c r="M31" s="36"/>
      <c r="N31" s="36"/>
      <c r="O31" s="36"/>
      <c r="P31" s="36"/>
      <c r="Q31" s="36"/>
      <c r="R31" s="36"/>
      <c r="S31" s="36"/>
      <c r="T31" s="36"/>
      <c r="U31" s="36"/>
    </row>
    <row r="32" spans="2:21" ht="24.95" customHeight="1">
      <c r="B32" s="57"/>
      <c r="C32" s="332"/>
      <c r="D32" s="333"/>
      <c r="E32" s="58"/>
      <c r="F32" s="59"/>
      <c r="G32" s="44" t="s">
        <v>118</v>
      </c>
      <c r="H32" s="60"/>
      <c r="I32" s="31">
        <f t="shared" si="0"/>
        <v>0</v>
      </c>
      <c r="J32" s="44" t="s">
        <v>118</v>
      </c>
      <c r="K32" s="61"/>
      <c r="M32" s="36"/>
      <c r="N32" s="36"/>
      <c r="O32" s="36"/>
      <c r="P32" s="36"/>
      <c r="Q32" s="36"/>
      <c r="R32" s="36"/>
      <c r="S32" s="36"/>
      <c r="T32" s="36"/>
      <c r="U32" s="36"/>
    </row>
    <row r="33" spans="2:23" ht="24.95" customHeight="1">
      <c r="B33" s="57"/>
      <c r="C33" s="332"/>
      <c r="D33" s="333"/>
      <c r="E33" s="58"/>
      <c r="F33" s="59"/>
      <c r="G33" s="44" t="s">
        <v>118</v>
      </c>
      <c r="H33" s="60"/>
      <c r="I33" s="31">
        <f t="shared" si="0"/>
        <v>0</v>
      </c>
      <c r="J33" s="44" t="s">
        <v>118</v>
      </c>
      <c r="K33" s="61"/>
      <c r="M33" s="36"/>
      <c r="N33" s="36"/>
      <c r="O33" s="36"/>
      <c r="P33" s="36"/>
      <c r="Q33" s="36"/>
      <c r="R33" s="36"/>
      <c r="S33" s="36"/>
      <c r="T33" s="36"/>
      <c r="U33" s="36"/>
    </row>
    <row r="34" spans="2:23" ht="24.95" customHeight="1">
      <c r="B34" s="57"/>
      <c r="C34" s="332"/>
      <c r="D34" s="333"/>
      <c r="E34" s="58"/>
      <c r="F34" s="59"/>
      <c r="G34" s="44" t="s">
        <v>118</v>
      </c>
      <c r="H34" s="60"/>
      <c r="I34" s="31">
        <f t="shared" si="0"/>
        <v>0</v>
      </c>
      <c r="J34" s="44" t="s">
        <v>118</v>
      </c>
      <c r="K34" s="61"/>
      <c r="M34" s="36"/>
      <c r="N34" s="36"/>
      <c r="O34" s="36"/>
      <c r="P34" s="36"/>
      <c r="Q34" s="36"/>
      <c r="R34" s="36"/>
      <c r="S34" s="36"/>
      <c r="T34" s="36"/>
      <c r="U34" s="36"/>
    </row>
    <row r="35" spans="2:23" ht="24.95" customHeight="1">
      <c r="B35" s="57"/>
      <c r="C35" s="332"/>
      <c r="D35" s="333"/>
      <c r="E35" s="58"/>
      <c r="F35" s="59"/>
      <c r="G35" s="44" t="s">
        <v>118</v>
      </c>
      <c r="H35" s="60"/>
      <c r="I35" s="31">
        <f t="shared" si="0"/>
        <v>0</v>
      </c>
      <c r="J35" s="44" t="s">
        <v>118</v>
      </c>
      <c r="K35" s="61"/>
      <c r="M35" s="36"/>
      <c r="N35" s="36"/>
      <c r="O35" s="36"/>
      <c r="P35" s="36"/>
      <c r="Q35" s="36"/>
      <c r="R35" s="36"/>
      <c r="S35" s="36"/>
      <c r="T35" s="36"/>
      <c r="U35" s="36"/>
    </row>
    <row r="36" spans="2:23" ht="24.95" customHeight="1" thickBot="1">
      <c r="B36" s="62"/>
      <c r="C36" s="336"/>
      <c r="D36" s="337"/>
      <c r="E36" s="63"/>
      <c r="F36" s="64"/>
      <c r="G36" s="65" t="s">
        <v>118</v>
      </c>
      <c r="H36" s="66"/>
      <c r="I36" s="32">
        <f t="shared" si="0"/>
        <v>0</v>
      </c>
      <c r="J36" s="65" t="s">
        <v>118</v>
      </c>
      <c r="K36" s="67"/>
      <c r="M36" s="36"/>
      <c r="N36" s="36"/>
      <c r="O36" s="36"/>
      <c r="P36" s="36"/>
      <c r="Q36" s="36"/>
      <c r="R36" s="36"/>
      <c r="S36" s="36"/>
      <c r="T36" s="36"/>
      <c r="U36" s="36"/>
    </row>
    <row r="37" spans="2:23" ht="23.45" customHeight="1" thickTop="1" thickBot="1">
      <c r="B37" s="338" t="s">
        <v>119</v>
      </c>
      <c r="C37" s="339"/>
      <c r="D37" s="339"/>
      <c r="E37" s="339"/>
      <c r="F37" s="339"/>
      <c r="G37" s="339"/>
      <c r="H37" s="339"/>
      <c r="I37" s="33">
        <f>SUM(I22:I36)</f>
        <v>0</v>
      </c>
      <c r="J37" s="68" t="s">
        <v>118</v>
      </c>
      <c r="K37" s="69"/>
      <c r="M37" s="36"/>
      <c r="N37" s="36"/>
      <c r="O37" s="36"/>
      <c r="P37" s="36"/>
      <c r="Q37" s="36"/>
      <c r="R37" s="36"/>
      <c r="S37" s="36"/>
      <c r="T37" s="36"/>
      <c r="U37" s="36"/>
    </row>
    <row r="38" spans="2:23" ht="21" customHeight="1">
      <c r="B38" s="70"/>
      <c r="C38" s="70"/>
      <c r="D38" s="70"/>
      <c r="E38" s="70"/>
      <c r="F38" s="344" t="s">
        <v>120</v>
      </c>
      <c r="G38" s="344"/>
      <c r="H38" s="345"/>
      <c r="I38" s="71" t="str">
        <f>IF(I37&lt;=999999,"NG！事業費が100万円未満です",IF(I37&gt;=1000000,"OK！"))</f>
        <v>NG！事業費が100万円未満です</v>
      </c>
      <c r="M38" s="36"/>
      <c r="N38" s="36"/>
      <c r="O38" s="36"/>
      <c r="P38" s="36"/>
      <c r="Q38" s="36"/>
      <c r="R38" s="36"/>
      <c r="S38" s="36"/>
      <c r="T38" s="36"/>
      <c r="U38" s="36"/>
    </row>
    <row r="39" spans="2:23" ht="14.45" customHeight="1" thickBot="1">
      <c r="M39" s="36"/>
      <c r="N39" s="36"/>
      <c r="O39" s="36"/>
      <c r="P39" s="36"/>
      <c r="Q39" s="36"/>
      <c r="R39" s="36"/>
      <c r="S39" s="36"/>
      <c r="T39" s="36"/>
      <c r="U39" s="36"/>
    </row>
    <row r="40" spans="2:23" ht="24.95" customHeight="1" thickBot="1">
      <c r="B40" s="346" t="s">
        <v>121</v>
      </c>
      <c r="C40" s="346"/>
      <c r="D40" s="346"/>
      <c r="E40" s="346"/>
      <c r="F40" s="346" t="s">
        <v>122</v>
      </c>
      <c r="G40" s="346"/>
      <c r="H40" s="346"/>
      <c r="I40" s="346"/>
      <c r="J40" s="346"/>
      <c r="K40" s="346"/>
      <c r="M40" s="36"/>
      <c r="N40" s="36"/>
      <c r="O40" s="36"/>
      <c r="P40" s="36"/>
      <c r="Q40" s="36"/>
      <c r="R40" s="36"/>
      <c r="S40" s="36"/>
      <c r="T40" s="36"/>
      <c r="U40" s="36"/>
    </row>
    <row r="41" spans="2:23" ht="23.45" customHeight="1">
      <c r="B41" s="48" t="s">
        <v>123</v>
      </c>
      <c r="C41" s="330" t="s">
        <v>124</v>
      </c>
      <c r="D41" s="331"/>
      <c r="E41" s="50" t="s">
        <v>116</v>
      </c>
      <c r="F41" s="340" t="s">
        <v>110</v>
      </c>
      <c r="G41" s="341"/>
      <c r="H41" s="341"/>
      <c r="I41" s="330" t="s">
        <v>124</v>
      </c>
      <c r="J41" s="331"/>
      <c r="K41" s="50" t="s">
        <v>116</v>
      </c>
      <c r="M41" s="36"/>
      <c r="N41" s="36"/>
      <c r="O41" s="36"/>
      <c r="P41" s="36"/>
      <c r="Q41" s="36"/>
      <c r="R41" s="36"/>
      <c r="S41" s="36"/>
      <c r="T41" s="36"/>
      <c r="U41" s="36"/>
    </row>
    <row r="42" spans="2:23" ht="20.100000000000001" customHeight="1" thickBot="1">
      <c r="B42" s="52"/>
      <c r="C42" s="54"/>
      <c r="D42" s="45" t="s">
        <v>118</v>
      </c>
      <c r="E42" s="72"/>
      <c r="F42" s="342" t="s">
        <v>125</v>
      </c>
      <c r="G42" s="343"/>
      <c r="H42" s="343"/>
      <c r="I42" s="73"/>
      <c r="J42" s="45" t="s">
        <v>118</v>
      </c>
      <c r="K42" s="72"/>
      <c r="M42" s="36"/>
      <c r="N42" s="36"/>
      <c r="O42" s="36"/>
      <c r="P42" s="36"/>
      <c r="Q42" s="36"/>
      <c r="R42" s="36"/>
      <c r="S42" s="36"/>
      <c r="T42" s="36"/>
      <c r="U42" s="36"/>
    </row>
    <row r="43" spans="2:23" ht="20.100000000000001" customHeight="1" thickTop="1">
      <c r="B43" s="57"/>
      <c r="C43" s="59"/>
      <c r="D43" s="44" t="s">
        <v>118</v>
      </c>
      <c r="E43" s="74"/>
      <c r="F43" s="361" t="s">
        <v>126</v>
      </c>
      <c r="G43" s="347" t="s">
        <v>127</v>
      </c>
      <c r="H43" s="348"/>
      <c r="I43" s="75"/>
      <c r="J43" s="44" t="s">
        <v>118</v>
      </c>
      <c r="K43" s="74"/>
      <c r="M43" s="351" t="s">
        <v>128</v>
      </c>
      <c r="N43" s="351"/>
      <c r="O43" s="351"/>
      <c r="P43" s="351"/>
      <c r="Q43" s="351"/>
      <c r="R43" s="351"/>
      <c r="S43" s="351"/>
      <c r="T43" s="351"/>
      <c r="U43" s="351"/>
      <c r="V43" s="76"/>
      <c r="W43" s="76"/>
    </row>
    <row r="44" spans="2:23" ht="20.100000000000001" customHeight="1">
      <c r="B44" s="57"/>
      <c r="C44" s="59"/>
      <c r="D44" s="44" t="s">
        <v>118</v>
      </c>
      <c r="E44" s="74"/>
      <c r="F44" s="361"/>
      <c r="G44" s="349" t="s">
        <v>129</v>
      </c>
      <c r="H44" s="350"/>
      <c r="I44" s="77"/>
      <c r="J44" s="44" t="s">
        <v>118</v>
      </c>
      <c r="K44" s="74"/>
      <c r="M44" s="351"/>
      <c r="N44" s="351"/>
      <c r="O44" s="351"/>
      <c r="P44" s="351"/>
      <c r="Q44" s="351"/>
      <c r="R44" s="351"/>
      <c r="S44" s="351"/>
      <c r="T44" s="351"/>
      <c r="U44" s="351"/>
      <c r="V44" s="76"/>
      <c r="W44" s="76"/>
    </row>
    <row r="45" spans="2:23" ht="20.100000000000001" customHeight="1">
      <c r="B45" s="57"/>
      <c r="C45" s="59"/>
      <c r="D45" s="44" t="s">
        <v>118</v>
      </c>
      <c r="E45" s="74"/>
      <c r="F45" s="361"/>
      <c r="G45" s="349" t="s">
        <v>130</v>
      </c>
      <c r="H45" s="350"/>
      <c r="I45" s="77"/>
      <c r="J45" s="44" t="s">
        <v>118</v>
      </c>
      <c r="K45" s="74"/>
      <c r="M45" s="78"/>
      <c r="N45" s="78"/>
      <c r="O45" s="78"/>
      <c r="P45" s="78"/>
      <c r="Q45" s="78"/>
      <c r="R45" s="78"/>
      <c r="S45" s="78"/>
      <c r="T45" s="78"/>
      <c r="U45" s="78"/>
      <c r="V45" s="76"/>
      <c r="W45" s="76"/>
    </row>
    <row r="46" spans="2:23" ht="20.100000000000001" customHeight="1" thickBot="1">
      <c r="B46" s="57"/>
      <c r="C46" s="59"/>
      <c r="D46" s="44" t="s">
        <v>118</v>
      </c>
      <c r="E46" s="74"/>
      <c r="F46" s="358" t="s">
        <v>131</v>
      </c>
      <c r="G46" s="359"/>
      <c r="H46" s="360"/>
      <c r="I46" s="79"/>
      <c r="J46" s="44" t="s">
        <v>118</v>
      </c>
      <c r="K46" s="74"/>
    </row>
    <row r="47" spans="2:23" ht="20.100000000000001" customHeight="1" thickTop="1">
      <c r="B47" s="57"/>
      <c r="C47" s="59"/>
      <c r="D47" s="44" t="s">
        <v>118</v>
      </c>
      <c r="E47" s="74"/>
      <c r="F47" s="358" t="s">
        <v>132</v>
      </c>
      <c r="G47" s="359"/>
      <c r="H47" s="359"/>
      <c r="I47" s="80"/>
      <c r="J47" s="44" t="s">
        <v>118</v>
      </c>
      <c r="K47" s="74"/>
    </row>
    <row r="48" spans="2:23" ht="20.100000000000001" customHeight="1" thickBot="1">
      <c r="B48" s="81" t="s">
        <v>119</v>
      </c>
      <c r="C48" s="34">
        <f>SUM(C42:C47)</f>
        <v>0</v>
      </c>
      <c r="D48" s="82" t="s">
        <v>118</v>
      </c>
      <c r="E48" s="83"/>
      <c r="F48" s="355" t="s">
        <v>119</v>
      </c>
      <c r="G48" s="356"/>
      <c r="H48" s="356"/>
      <c r="I48" s="34">
        <f>SUM(I42:I47)</f>
        <v>0</v>
      </c>
      <c r="J48" s="84" t="s">
        <v>118</v>
      </c>
      <c r="K48" s="85"/>
    </row>
    <row r="49" spans="2:9" ht="14.45" customHeight="1"/>
    <row r="50" spans="2:9" ht="21" customHeight="1" thickBot="1">
      <c r="B50" s="86"/>
      <c r="C50" s="46" t="s">
        <v>133</v>
      </c>
      <c r="E50" s="46" t="s">
        <v>134</v>
      </c>
      <c r="G50" s="357" t="s">
        <v>135</v>
      </c>
      <c r="H50" s="357"/>
      <c r="I50" s="357"/>
    </row>
    <row r="51" spans="2:9" ht="21" customHeight="1" thickTop="1" thickBot="1">
      <c r="C51" s="35">
        <f>SUM(I43:I46)</f>
        <v>0</v>
      </c>
      <c r="D51" s="46" t="s">
        <v>136</v>
      </c>
      <c r="E51" s="35">
        <f>I37</f>
        <v>0</v>
      </c>
      <c r="F51" s="46" t="s">
        <v>137</v>
      </c>
      <c r="G51" s="352" t="e">
        <f>C51/+E51</f>
        <v>#DIV/0!</v>
      </c>
      <c r="H51" s="353"/>
      <c r="I51" s="354"/>
    </row>
    <row r="52" spans="2:9" ht="21" customHeight="1" thickTop="1"/>
    <row r="53" spans="2:9" ht="21" customHeight="1"/>
    <row r="54" spans="2:9" ht="22.5" customHeight="1"/>
    <row r="55" spans="2:9" ht="18" customHeight="1"/>
    <row r="56" spans="2:9" ht="21" customHeight="1"/>
    <row r="57" spans="2:9" s="87" customFormat="1" ht="17.25" customHeight="1"/>
    <row r="58" spans="2:9" ht="22.5" customHeight="1"/>
    <row r="59" spans="2:9" ht="22.5" customHeight="1"/>
    <row r="60" spans="2:9" ht="22.5" customHeight="1"/>
    <row r="61" spans="2:9" ht="22.5" customHeight="1"/>
    <row r="62" spans="2:9" ht="22.5" customHeight="1"/>
    <row r="63" spans="2:9" ht="22.5" customHeight="1"/>
    <row r="64" spans="2:9" ht="22.5" customHeight="1"/>
    <row r="65" spans="2:12" ht="21.75" customHeight="1"/>
    <row r="66" spans="2:12" ht="3.75" customHeight="1"/>
    <row r="67" spans="2:12" ht="28.5" customHeight="1"/>
    <row r="68" spans="2:12" ht="18.75" customHeight="1"/>
    <row r="74" spans="2:12" ht="409.5">
      <c r="L74" s="88" t="s">
        <v>252</v>
      </c>
    </row>
    <row r="77" spans="2:12" ht="14.25">
      <c r="B77" s="47" t="s">
        <v>253</v>
      </c>
    </row>
  </sheetData>
  <sheetProtection formatCells="0" formatColumns="0" formatRows="0" insertRows="0" insertHyperlinks="0" deleteColumns="0" deleteRows="0" sort="0" autoFilter="0" pivotTables="0"/>
  <mergeCells count="53">
    <mergeCell ref="G43:H43"/>
    <mergeCell ref="G45:H45"/>
    <mergeCell ref="G44:H44"/>
    <mergeCell ref="M43:U44"/>
    <mergeCell ref="G51:I51"/>
    <mergeCell ref="F48:H48"/>
    <mergeCell ref="G50:I50"/>
    <mergeCell ref="F46:H46"/>
    <mergeCell ref="F47:H47"/>
    <mergeCell ref="F43:F45"/>
    <mergeCell ref="C41:D41"/>
    <mergeCell ref="F41:H41"/>
    <mergeCell ref="I41:J41"/>
    <mergeCell ref="F42:H42"/>
    <mergeCell ref="F38:H38"/>
    <mergeCell ref="B40:E40"/>
    <mergeCell ref="F40:K40"/>
    <mergeCell ref="C36:D36"/>
    <mergeCell ref="B37:H37"/>
    <mergeCell ref="C34:D34"/>
    <mergeCell ref="C35:D35"/>
    <mergeCell ref="C32:D32"/>
    <mergeCell ref="C33:D33"/>
    <mergeCell ref="C30:D30"/>
    <mergeCell ref="C31:D31"/>
    <mergeCell ref="C28:D28"/>
    <mergeCell ref="C29:D29"/>
    <mergeCell ref="C26:D26"/>
    <mergeCell ref="C27:D27"/>
    <mergeCell ref="C24:D24"/>
    <mergeCell ref="C25:D25"/>
    <mergeCell ref="C22:D22"/>
    <mergeCell ref="C23:D23"/>
    <mergeCell ref="C21:D21"/>
    <mergeCell ref="I21:J21"/>
    <mergeCell ref="B17:K17"/>
    <mergeCell ref="B18:K18"/>
    <mergeCell ref="B20:K20"/>
    <mergeCell ref="B11:K11"/>
    <mergeCell ref="B12:K12"/>
    <mergeCell ref="B13:K13"/>
    <mergeCell ref="B14:K14"/>
    <mergeCell ref="B15:K15"/>
    <mergeCell ref="B16:K16"/>
    <mergeCell ref="F21:G21"/>
    <mergeCell ref="B2:K2"/>
    <mergeCell ref="B7:K7"/>
    <mergeCell ref="B8:K8"/>
    <mergeCell ref="B9:K9"/>
    <mergeCell ref="B10:K10"/>
    <mergeCell ref="B4:K4"/>
    <mergeCell ref="B5:K5"/>
    <mergeCell ref="B3:K3"/>
  </mergeCells>
  <phoneticPr fontId="1"/>
  <printOptions horizontalCentered="1" verticalCentered="1"/>
  <pageMargins left="0.39370078740157483" right="0.19685039370078741" top="0.19685039370078741" bottom="0.19685039370078741" header="0.31496062992125984" footer="0.31496062992125984"/>
  <pageSetup paperSize="9" scale="74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756F7-B054-4120-B984-E7A5C7D19BC8}">
  <sheetPr>
    <tabColor rgb="FF339966"/>
  </sheetPr>
  <dimension ref="A1:HJ77"/>
  <sheetViews>
    <sheetView view="pageBreakPreview" topLeftCell="D73" zoomScale="83" zoomScaleNormal="85" zoomScaleSheetLayoutView="83" workbookViewId="0">
      <selection activeCell="L77" sqref="L77"/>
    </sheetView>
  </sheetViews>
  <sheetFormatPr defaultColWidth="12.625" defaultRowHeight="13.5"/>
  <cols>
    <col min="1" max="1" width="1.375" style="9" customWidth="1"/>
    <col min="2" max="2" width="5.375" style="10" customWidth="1"/>
    <col min="3" max="3" width="8.125" style="10" customWidth="1"/>
    <col min="4" max="4" width="18.875" style="10" customWidth="1"/>
    <col min="5" max="44" width="2.625" style="10" customWidth="1"/>
    <col min="45" max="45" width="1.375" style="9" customWidth="1"/>
    <col min="46" max="46" width="51" style="10" customWidth="1"/>
    <col min="47" max="16384" width="12.625" style="10"/>
  </cols>
  <sheetData>
    <row r="1" spans="2:47" ht="24.75" thickBot="1">
      <c r="B1" s="213" t="s">
        <v>25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3"/>
      <c r="X1" s="213"/>
      <c r="Y1" s="213"/>
      <c r="Z1" s="213"/>
      <c r="AA1" s="213"/>
      <c r="AB1" s="213"/>
      <c r="AC1" s="213"/>
      <c r="AD1" s="213"/>
      <c r="AE1" s="213"/>
      <c r="AF1" s="213"/>
      <c r="AG1" s="212"/>
      <c r="AH1" s="212"/>
      <c r="AI1" s="212"/>
      <c r="AJ1" s="212"/>
      <c r="AK1" s="209" t="s">
        <v>26</v>
      </c>
      <c r="AL1" s="210"/>
      <c r="AM1" s="210"/>
      <c r="AN1" s="210"/>
      <c r="AO1" s="210"/>
      <c r="AP1" s="210"/>
      <c r="AQ1" s="210"/>
      <c r="AR1" s="211"/>
    </row>
    <row r="2" spans="2:47" ht="14.25" thickBot="1"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</row>
    <row r="3" spans="2:47" ht="34.5" customHeight="1">
      <c r="B3" s="216" t="s">
        <v>27</v>
      </c>
      <c r="C3" s="220" t="s">
        <v>28</v>
      </c>
      <c r="D3" s="89" t="s">
        <v>29</v>
      </c>
      <c r="E3" s="362" t="s">
        <v>138</v>
      </c>
      <c r="F3" s="362"/>
      <c r="G3" s="362"/>
      <c r="H3" s="362"/>
      <c r="I3" s="362"/>
      <c r="J3" s="362">
        <f>'１号要望書'!AL13</f>
        <v>0</v>
      </c>
      <c r="K3" s="362"/>
      <c r="L3" s="362"/>
      <c r="M3" s="362"/>
      <c r="N3" s="362"/>
      <c r="O3" s="362">
        <f>'１号要望書'!AQ13</f>
        <v>0</v>
      </c>
      <c r="P3" s="362"/>
      <c r="Q3" s="362"/>
      <c r="R3" s="362"/>
      <c r="S3" s="362"/>
      <c r="T3" s="362">
        <f>'１号要望書'!AV13</f>
        <v>0</v>
      </c>
      <c r="U3" s="362"/>
      <c r="V3" s="362"/>
      <c r="W3" s="362"/>
      <c r="X3" s="362"/>
      <c r="Y3" s="225" t="s">
        <v>30</v>
      </c>
      <c r="Z3" s="225"/>
      <c r="AA3" s="225"/>
      <c r="AB3" s="225"/>
      <c r="AC3" s="225"/>
      <c r="AD3" s="225"/>
      <c r="AE3" s="225"/>
      <c r="AF3" s="225"/>
      <c r="AG3" s="362" t="s">
        <v>138</v>
      </c>
      <c r="AH3" s="362"/>
      <c r="AI3" s="362"/>
      <c r="AJ3" s="362">
        <f>'１号要望書'!BE14</f>
        <v>0</v>
      </c>
      <c r="AK3" s="362"/>
      <c r="AL3" s="362"/>
      <c r="AM3" s="362">
        <f>'１号要望書'!BH14</f>
        <v>0</v>
      </c>
      <c r="AN3" s="362"/>
      <c r="AO3" s="362"/>
      <c r="AP3" s="362">
        <f>'１号要望書'!BK14</f>
        <v>0</v>
      </c>
      <c r="AQ3" s="362"/>
      <c r="AR3" s="363"/>
    </row>
    <row r="4" spans="2:47" ht="14.1" customHeight="1">
      <c r="B4" s="217"/>
      <c r="C4" s="221"/>
      <c r="D4" s="237" t="s">
        <v>31</v>
      </c>
      <c r="E4" s="90" t="s">
        <v>32</v>
      </c>
      <c r="F4" s="235" t="s">
        <v>139</v>
      </c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6"/>
      <c r="Y4" s="226" t="s">
        <v>33</v>
      </c>
      <c r="Z4" s="226"/>
      <c r="AA4" s="226"/>
      <c r="AB4" s="226"/>
      <c r="AC4" s="226"/>
      <c r="AD4" s="226"/>
      <c r="AE4" s="226"/>
      <c r="AF4" s="226"/>
      <c r="AG4" s="229" t="s">
        <v>140</v>
      </c>
      <c r="AH4" s="229"/>
      <c r="AI4" s="229"/>
      <c r="AJ4" s="229"/>
      <c r="AK4" s="229"/>
      <c r="AL4" s="229"/>
      <c r="AM4" s="229"/>
      <c r="AN4" s="229"/>
      <c r="AO4" s="229"/>
      <c r="AP4" s="229"/>
      <c r="AQ4" s="229"/>
      <c r="AR4" s="230"/>
      <c r="AT4" s="91" t="str">
        <f>IF(AI4="〒","郵便番号を入れてください","")</f>
        <v/>
      </c>
      <c r="AU4" s="91"/>
    </row>
    <row r="5" spans="2:47" ht="35.1" customHeight="1" thickBot="1">
      <c r="B5" s="218"/>
      <c r="C5" s="222"/>
      <c r="D5" s="238"/>
      <c r="E5" s="364" t="s">
        <v>138</v>
      </c>
      <c r="F5" s="364"/>
      <c r="G5" s="364"/>
      <c r="H5" s="364"/>
      <c r="I5" s="364"/>
      <c r="J5" s="364">
        <f>'１号要望書'!AL12</f>
        <v>0</v>
      </c>
      <c r="K5" s="364"/>
      <c r="L5" s="364"/>
      <c r="M5" s="364"/>
      <c r="N5" s="364"/>
      <c r="O5" s="364">
        <f>'１号要望書'!AQ12</f>
        <v>0</v>
      </c>
      <c r="P5" s="364"/>
      <c r="Q5" s="364"/>
      <c r="R5" s="364"/>
      <c r="S5" s="364"/>
      <c r="T5" s="364">
        <f>'１号要望書'!AV12</f>
        <v>0</v>
      </c>
      <c r="U5" s="364"/>
      <c r="V5" s="364"/>
      <c r="W5" s="364"/>
      <c r="X5" s="364"/>
      <c r="Y5" s="227"/>
      <c r="Z5" s="227"/>
      <c r="AA5" s="227"/>
      <c r="AB5" s="227"/>
      <c r="AC5" s="227"/>
      <c r="AD5" s="227"/>
      <c r="AE5" s="227"/>
      <c r="AF5" s="227"/>
      <c r="AG5" s="231"/>
      <c r="AH5" s="231"/>
      <c r="AI5" s="231"/>
      <c r="AJ5" s="231"/>
      <c r="AK5" s="231"/>
      <c r="AL5" s="231"/>
      <c r="AM5" s="231"/>
      <c r="AN5" s="231"/>
      <c r="AO5" s="231"/>
      <c r="AP5" s="231"/>
      <c r="AQ5" s="231"/>
      <c r="AR5" s="232"/>
      <c r="AT5" s="92"/>
      <c r="AU5" s="91"/>
    </row>
    <row r="6" spans="2:47" ht="35.1" customHeight="1">
      <c r="B6" s="218"/>
      <c r="C6" s="223" t="s">
        <v>34</v>
      </c>
      <c r="D6" s="93" t="s">
        <v>35</v>
      </c>
      <c r="E6" s="233" t="s">
        <v>141</v>
      </c>
      <c r="F6" s="233"/>
      <c r="G6" s="233"/>
      <c r="H6" s="233"/>
      <c r="I6" s="233"/>
      <c r="J6" s="233"/>
      <c r="K6" s="233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25" t="s">
        <v>36</v>
      </c>
      <c r="Z6" s="225"/>
      <c r="AA6" s="225"/>
      <c r="AB6" s="225"/>
      <c r="AC6" s="225"/>
      <c r="AD6" s="225"/>
      <c r="AE6" s="225"/>
      <c r="AF6" s="225"/>
      <c r="AG6" s="233" t="s">
        <v>142</v>
      </c>
      <c r="AH6" s="233"/>
      <c r="AI6" s="233"/>
      <c r="AJ6" s="233"/>
      <c r="AK6" s="233"/>
      <c r="AL6" s="233"/>
      <c r="AM6" s="233"/>
      <c r="AN6" s="233"/>
      <c r="AO6" s="233"/>
      <c r="AP6" s="233"/>
      <c r="AQ6" s="233"/>
      <c r="AR6" s="234"/>
      <c r="AT6" s="94"/>
      <c r="AU6" s="91"/>
    </row>
    <row r="7" spans="2:47" ht="35.1" customHeight="1" thickBot="1">
      <c r="B7" s="219"/>
      <c r="C7" s="224"/>
      <c r="D7" s="95" t="s">
        <v>37</v>
      </c>
      <c r="E7" s="365" t="s">
        <v>143</v>
      </c>
      <c r="F7" s="231"/>
      <c r="G7" s="231"/>
      <c r="H7" s="231"/>
      <c r="I7" s="231"/>
      <c r="J7" s="231"/>
      <c r="K7" s="231"/>
      <c r="L7" s="231"/>
      <c r="M7" s="231"/>
      <c r="N7" s="231"/>
      <c r="O7" s="231"/>
      <c r="P7" s="231"/>
      <c r="Q7" s="231"/>
      <c r="R7" s="231"/>
      <c r="S7" s="231"/>
      <c r="T7" s="231"/>
      <c r="U7" s="231"/>
      <c r="V7" s="231"/>
      <c r="W7" s="231"/>
      <c r="X7" s="231"/>
      <c r="Y7" s="227" t="s">
        <v>38</v>
      </c>
      <c r="Z7" s="227"/>
      <c r="AA7" s="227"/>
      <c r="AB7" s="227"/>
      <c r="AC7" s="227"/>
      <c r="AD7" s="227"/>
      <c r="AE7" s="227"/>
      <c r="AF7" s="227"/>
      <c r="AG7" s="231" t="s">
        <v>144</v>
      </c>
      <c r="AH7" s="231"/>
      <c r="AI7" s="231"/>
      <c r="AJ7" s="231"/>
      <c r="AK7" s="231"/>
      <c r="AL7" s="231"/>
      <c r="AM7" s="231"/>
      <c r="AN7" s="231"/>
      <c r="AO7" s="231"/>
      <c r="AP7" s="231"/>
      <c r="AQ7" s="231"/>
      <c r="AR7" s="232"/>
      <c r="AT7" s="91"/>
      <c r="AU7" s="91"/>
    </row>
    <row r="8" spans="2:47" ht="10.5" customHeight="1" thickBot="1"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212"/>
      <c r="Z8" s="212"/>
      <c r="AA8" s="212"/>
      <c r="AB8" s="212"/>
      <c r="AC8" s="212"/>
      <c r="AD8" s="212"/>
      <c r="AE8" s="212"/>
      <c r="AF8" s="212"/>
      <c r="AG8" s="212"/>
      <c r="AH8" s="212"/>
      <c r="AI8" s="212"/>
      <c r="AJ8" s="212"/>
      <c r="AK8" s="212"/>
      <c r="AL8" s="212"/>
      <c r="AM8" s="212"/>
      <c r="AN8" s="212"/>
      <c r="AO8" s="212"/>
      <c r="AP8" s="212"/>
      <c r="AQ8" s="212"/>
      <c r="AR8" s="212"/>
      <c r="AT8" s="91"/>
      <c r="AU8" s="91"/>
    </row>
    <row r="9" spans="2:47" ht="35.1" customHeight="1" thickBot="1">
      <c r="B9" s="262" t="s">
        <v>39</v>
      </c>
      <c r="C9" s="269" t="s">
        <v>40</v>
      </c>
      <c r="D9" s="270"/>
      <c r="E9" s="280" t="s">
        <v>41</v>
      </c>
      <c r="F9" s="250"/>
      <c r="G9" s="250"/>
      <c r="H9" s="250"/>
      <c r="I9" s="250"/>
      <c r="J9" s="250"/>
      <c r="K9" s="250"/>
      <c r="L9" s="250"/>
      <c r="M9" s="250" t="s">
        <v>42</v>
      </c>
      <c r="N9" s="250"/>
      <c r="O9" s="250"/>
      <c r="P9" s="250"/>
      <c r="Q9" s="250"/>
      <c r="R9" s="250"/>
      <c r="S9" s="250"/>
      <c r="T9" s="250"/>
      <c r="U9" s="250" t="s">
        <v>254</v>
      </c>
      <c r="V9" s="250"/>
      <c r="W9" s="250"/>
      <c r="X9" s="250"/>
      <c r="Y9" s="250"/>
      <c r="Z9" s="250"/>
      <c r="AA9" s="250"/>
      <c r="AB9" s="251"/>
      <c r="AC9" s="253" t="s">
        <v>43</v>
      </c>
      <c r="AD9" s="254"/>
      <c r="AE9" s="254"/>
      <c r="AF9" s="254"/>
      <c r="AG9" s="254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5"/>
      <c r="AT9" s="91"/>
      <c r="AU9" s="91"/>
    </row>
    <row r="10" spans="2:47" ht="35.1" customHeight="1">
      <c r="B10" s="263"/>
      <c r="C10" s="271" t="s">
        <v>44</v>
      </c>
      <c r="D10" s="272"/>
      <c r="E10" s="252">
        <v>1500</v>
      </c>
      <c r="F10" s="246"/>
      <c r="G10" s="246"/>
      <c r="H10" s="246"/>
      <c r="I10" s="246"/>
      <c r="J10" s="246"/>
      <c r="K10" s="246"/>
      <c r="L10" s="246"/>
      <c r="M10" s="246">
        <v>1600</v>
      </c>
      <c r="N10" s="246"/>
      <c r="O10" s="246"/>
      <c r="P10" s="246"/>
      <c r="Q10" s="246"/>
      <c r="R10" s="246"/>
      <c r="S10" s="246"/>
      <c r="T10" s="246"/>
      <c r="U10" s="246">
        <v>1700</v>
      </c>
      <c r="V10" s="246"/>
      <c r="W10" s="246"/>
      <c r="X10" s="246"/>
      <c r="Y10" s="246"/>
      <c r="Z10" s="246"/>
      <c r="AA10" s="246"/>
      <c r="AB10" s="247"/>
      <c r="AC10" s="256" t="s">
        <v>45</v>
      </c>
      <c r="AD10" s="257"/>
      <c r="AE10" s="257"/>
      <c r="AF10" s="257"/>
      <c r="AG10" s="233" t="s">
        <v>145</v>
      </c>
      <c r="AH10" s="233"/>
      <c r="AI10" s="233"/>
      <c r="AJ10" s="233"/>
      <c r="AK10" s="233"/>
      <c r="AL10" s="233"/>
      <c r="AM10" s="233"/>
      <c r="AN10" s="233"/>
      <c r="AO10" s="233"/>
      <c r="AP10" s="233"/>
      <c r="AQ10" s="233"/>
      <c r="AR10" s="234"/>
      <c r="AT10" s="91"/>
      <c r="AU10" s="91"/>
    </row>
    <row r="11" spans="2:47" ht="35.1" customHeight="1">
      <c r="B11" s="263"/>
      <c r="C11" s="273" t="s">
        <v>46</v>
      </c>
      <c r="D11" s="274"/>
      <c r="E11" s="248">
        <v>58</v>
      </c>
      <c r="F11" s="249"/>
      <c r="G11" s="249"/>
      <c r="H11" s="249"/>
      <c r="I11" s="249"/>
      <c r="J11" s="249"/>
      <c r="K11" s="249"/>
      <c r="L11" s="249"/>
      <c r="M11" s="249">
        <v>59</v>
      </c>
      <c r="N11" s="249"/>
      <c r="O11" s="249"/>
      <c r="P11" s="249"/>
      <c r="Q11" s="249"/>
      <c r="R11" s="249"/>
      <c r="S11" s="249"/>
      <c r="T11" s="249"/>
      <c r="U11" s="249">
        <v>60</v>
      </c>
      <c r="V11" s="249"/>
      <c r="W11" s="249"/>
      <c r="X11" s="249"/>
      <c r="Y11" s="249"/>
      <c r="Z11" s="249"/>
      <c r="AA11" s="249"/>
      <c r="AB11" s="258"/>
      <c r="AC11" s="239" t="s">
        <v>47</v>
      </c>
      <c r="AD11" s="240"/>
      <c r="AE11" s="240"/>
      <c r="AF11" s="240"/>
      <c r="AG11" s="229" t="s">
        <v>146</v>
      </c>
      <c r="AH11" s="229"/>
      <c r="AI11" s="229"/>
      <c r="AJ11" s="229"/>
      <c r="AK11" s="229"/>
      <c r="AL11" s="229"/>
      <c r="AM11" s="229"/>
      <c r="AN11" s="229"/>
      <c r="AO11" s="229"/>
      <c r="AP11" s="229"/>
      <c r="AQ11" s="229"/>
      <c r="AR11" s="230"/>
      <c r="AT11" s="91"/>
      <c r="AU11" s="91"/>
    </row>
    <row r="12" spans="2:47" ht="35.1" customHeight="1" thickBot="1">
      <c r="B12" s="264"/>
      <c r="C12" s="275" t="s">
        <v>48</v>
      </c>
      <c r="D12" s="276"/>
      <c r="E12" s="366">
        <v>0.05</v>
      </c>
      <c r="F12" s="367"/>
      <c r="G12" s="367"/>
      <c r="H12" s="367"/>
      <c r="I12" s="367"/>
      <c r="J12" s="367"/>
      <c r="K12" s="367"/>
      <c r="L12" s="367"/>
      <c r="M12" s="367">
        <v>0.05</v>
      </c>
      <c r="N12" s="367"/>
      <c r="O12" s="367"/>
      <c r="P12" s="367"/>
      <c r="Q12" s="367"/>
      <c r="R12" s="367"/>
      <c r="S12" s="367"/>
      <c r="T12" s="367"/>
      <c r="U12" s="260">
        <v>2</v>
      </c>
      <c r="V12" s="260"/>
      <c r="W12" s="260"/>
      <c r="X12" s="260"/>
      <c r="Y12" s="260"/>
      <c r="Z12" s="260"/>
      <c r="AA12" s="260"/>
      <c r="AB12" s="261"/>
      <c r="AC12" s="241" t="s">
        <v>49</v>
      </c>
      <c r="AD12" s="242"/>
      <c r="AE12" s="242"/>
      <c r="AF12" s="242"/>
      <c r="AG12" s="243" t="s">
        <v>147</v>
      </c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5"/>
      <c r="AT12" s="91"/>
      <c r="AU12" s="91"/>
    </row>
    <row r="13" spans="2:47" ht="11.25" customHeight="1" thickBot="1"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T13" s="91"/>
      <c r="AU13" s="91"/>
    </row>
    <row r="14" spans="2:47" ht="35.1" customHeight="1">
      <c r="B14" s="262" t="s">
        <v>50</v>
      </c>
      <c r="C14" s="278" t="s">
        <v>51</v>
      </c>
      <c r="D14" s="279"/>
      <c r="E14" s="362" t="s">
        <v>138</v>
      </c>
      <c r="F14" s="362"/>
      <c r="G14" s="362"/>
      <c r="H14" s="362"/>
      <c r="I14" s="362"/>
      <c r="J14" s="362"/>
      <c r="K14" s="362"/>
      <c r="L14" s="362"/>
      <c r="M14" s="362"/>
      <c r="N14" s="362"/>
      <c r="O14" s="362">
        <f>'１号要望書'!AQ16</f>
        <v>0</v>
      </c>
      <c r="P14" s="362"/>
      <c r="Q14" s="362"/>
      <c r="R14" s="362"/>
      <c r="S14" s="362"/>
      <c r="T14" s="362"/>
      <c r="U14" s="362"/>
      <c r="V14" s="362"/>
      <c r="W14" s="362"/>
      <c r="X14" s="362"/>
      <c r="Y14" s="362">
        <f>'１号要望書'!BA16</f>
        <v>0</v>
      </c>
      <c r="Z14" s="362"/>
      <c r="AA14" s="362"/>
      <c r="AB14" s="362"/>
      <c r="AC14" s="362"/>
      <c r="AD14" s="362"/>
      <c r="AE14" s="362"/>
      <c r="AF14" s="362"/>
      <c r="AG14" s="362"/>
      <c r="AH14" s="362"/>
      <c r="AI14" s="362">
        <f>'１号要望書'!BK16</f>
        <v>0</v>
      </c>
      <c r="AJ14" s="362"/>
      <c r="AK14" s="362"/>
      <c r="AL14" s="362"/>
      <c r="AM14" s="362"/>
      <c r="AN14" s="362"/>
      <c r="AO14" s="362"/>
      <c r="AP14" s="362"/>
      <c r="AQ14" s="362"/>
      <c r="AR14" s="363"/>
      <c r="AT14" s="94"/>
      <c r="AU14" s="91"/>
    </row>
    <row r="15" spans="2:47" ht="15" customHeight="1">
      <c r="B15" s="277"/>
      <c r="C15" s="285" t="s">
        <v>52</v>
      </c>
      <c r="D15" s="286"/>
      <c r="E15" s="308" t="s">
        <v>148</v>
      </c>
      <c r="F15" s="309"/>
      <c r="G15" s="309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  <c r="T15" s="310"/>
      <c r="U15" s="307" t="s">
        <v>53</v>
      </c>
      <c r="V15" s="307"/>
      <c r="W15" s="307"/>
      <c r="X15" s="307"/>
      <c r="Y15" s="307"/>
      <c r="Z15" s="307"/>
      <c r="AA15" s="307"/>
      <c r="AB15" s="307"/>
      <c r="AC15" s="307"/>
      <c r="AD15" s="307"/>
      <c r="AE15" s="307"/>
      <c r="AF15" s="307"/>
      <c r="AG15" s="307"/>
      <c r="AH15" s="307"/>
      <c r="AI15" s="307"/>
      <c r="AJ15" s="307"/>
      <c r="AK15" s="307"/>
      <c r="AL15" s="307"/>
      <c r="AM15" s="307"/>
      <c r="AN15" s="307"/>
      <c r="AO15" s="307"/>
      <c r="AP15" s="307"/>
      <c r="AQ15" s="307"/>
      <c r="AR15" s="307"/>
      <c r="AT15" s="92" t="str">
        <f>IF(AI15="(7)その他",IF(AM15="","←テーマが「(7)その他」の時は内容入力",""),"")</f>
        <v/>
      </c>
      <c r="AU15" s="91"/>
    </row>
    <row r="16" spans="2:47" ht="26.1" customHeight="1">
      <c r="B16" s="263"/>
      <c r="C16" s="287"/>
      <c r="D16" s="288"/>
      <c r="E16" s="311"/>
      <c r="F16" s="312"/>
      <c r="G16" s="312"/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3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  <c r="AM16" s="229"/>
      <c r="AN16" s="229"/>
      <c r="AO16" s="229"/>
      <c r="AP16" s="229"/>
      <c r="AQ16" s="229"/>
      <c r="AR16" s="229"/>
      <c r="AT16" s="92" t="str">
        <f>IF(AI16="(7)その他",IF(AM16="","←テーマが「(7)その他」の時は内容入力",""),"")</f>
        <v/>
      </c>
      <c r="AU16" s="91"/>
    </row>
    <row r="17" spans="2:218" ht="35.1" customHeight="1">
      <c r="B17" s="263"/>
      <c r="C17" s="281" t="s">
        <v>54</v>
      </c>
      <c r="D17" s="226"/>
      <c r="E17" s="374" t="s">
        <v>209</v>
      </c>
      <c r="F17" s="375"/>
      <c r="G17" s="375"/>
      <c r="H17" s="375"/>
      <c r="I17" s="375"/>
      <c r="J17" s="375"/>
      <c r="K17" s="375"/>
      <c r="L17" s="375"/>
      <c r="M17" s="375"/>
      <c r="N17" s="375"/>
      <c r="O17" s="375"/>
      <c r="P17" s="375"/>
      <c r="Q17" s="375"/>
      <c r="R17" s="375"/>
      <c r="S17" s="375"/>
      <c r="T17" s="376"/>
      <c r="U17" s="368" t="s">
        <v>55</v>
      </c>
      <c r="V17" s="369"/>
      <c r="W17" s="369"/>
      <c r="X17" s="369"/>
      <c r="Y17" s="369"/>
      <c r="Z17" s="369"/>
      <c r="AA17" s="369"/>
      <c r="AB17" s="370"/>
      <c r="AC17" s="371" t="s">
        <v>138</v>
      </c>
      <c r="AD17" s="372"/>
      <c r="AE17" s="372"/>
      <c r="AF17" s="372"/>
      <c r="AG17" s="372">
        <f>'１号要望書'!BC5</f>
        <v>0</v>
      </c>
      <c r="AH17" s="372"/>
      <c r="AI17" s="372"/>
      <c r="AJ17" s="372"/>
      <c r="AK17" s="372">
        <f>'１号要望書'!BG5</f>
        <v>0</v>
      </c>
      <c r="AL17" s="372"/>
      <c r="AM17" s="372"/>
      <c r="AN17" s="372"/>
      <c r="AO17" s="372">
        <f>'１号要望書'!BK5</f>
        <v>0</v>
      </c>
      <c r="AP17" s="372"/>
      <c r="AQ17" s="372"/>
      <c r="AR17" s="373"/>
      <c r="AT17" s="91"/>
      <c r="AU17" s="91"/>
    </row>
    <row r="18" spans="2:218" ht="35.1" customHeight="1">
      <c r="B18" s="263"/>
      <c r="C18" s="281" t="s">
        <v>56</v>
      </c>
      <c r="D18" s="226"/>
      <c r="E18" s="229" t="s">
        <v>213</v>
      </c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30"/>
      <c r="AU18" s="91"/>
    </row>
    <row r="19" spans="2:218" ht="35.1" customHeight="1" thickBot="1">
      <c r="B19" s="264"/>
      <c r="C19" s="282" t="s">
        <v>57</v>
      </c>
      <c r="D19" s="227"/>
      <c r="E19" s="231" t="s">
        <v>246</v>
      </c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2"/>
      <c r="AT19" s="96"/>
      <c r="AU19" s="91"/>
    </row>
    <row r="20" spans="2:218" ht="11.25" customHeight="1" thickBot="1">
      <c r="B20" s="315"/>
      <c r="C20" s="315"/>
      <c r="D20" s="315"/>
      <c r="E20" s="315"/>
      <c r="F20" s="315"/>
      <c r="G20" s="315"/>
      <c r="H20" s="315"/>
      <c r="I20" s="315"/>
      <c r="J20" s="315"/>
      <c r="K20" s="315"/>
      <c r="L20" s="315"/>
      <c r="M20" s="315"/>
      <c r="N20" s="315"/>
      <c r="O20" s="315"/>
      <c r="P20" s="315"/>
      <c r="Q20" s="315"/>
      <c r="R20" s="315"/>
      <c r="S20" s="315"/>
      <c r="T20" s="315"/>
      <c r="U20" s="315"/>
      <c r="V20" s="315"/>
      <c r="W20" s="315"/>
      <c r="X20" s="315"/>
      <c r="Y20" s="315"/>
      <c r="Z20" s="315"/>
      <c r="AA20" s="315"/>
      <c r="AB20" s="315"/>
      <c r="AC20" s="315"/>
      <c r="AD20" s="315"/>
      <c r="AE20" s="315"/>
      <c r="AF20" s="315"/>
      <c r="AG20" s="315"/>
      <c r="AH20" s="315"/>
      <c r="AI20" s="315"/>
      <c r="AJ20" s="315"/>
      <c r="AK20" s="315"/>
      <c r="AL20" s="315"/>
      <c r="AM20" s="315"/>
      <c r="AN20" s="315"/>
      <c r="AO20" s="315"/>
      <c r="AP20" s="315"/>
      <c r="AQ20" s="315"/>
      <c r="AR20" s="315"/>
      <c r="AT20" s="91"/>
      <c r="AU20" s="91"/>
    </row>
    <row r="21" spans="2:218" ht="99.95" customHeight="1">
      <c r="B21" s="289" t="s">
        <v>58</v>
      </c>
      <c r="C21" s="291" t="s">
        <v>59</v>
      </c>
      <c r="D21" s="292"/>
      <c r="E21" s="377" t="s">
        <v>214</v>
      </c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8"/>
      <c r="AT21" s="36"/>
      <c r="AU21" s="36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</row>
    <row r="22" spans="2:218" ht="99.95" customHeight="1">
      <c r="B22" s="290"/>
      <c r="C22" s="293" t="s">
        <v>60</v>
      </c>
      <c r="D22" s="180"/>
      <c r="E22" s="379" t="s">
        <v>149</v>
      </c>
      <c r="F22" s="283"/>
      <c r="G22" s="283"/>
      <c r="H22" s="283"/>
      <c r="I22" s="283"/>
      <c r="J22" s="283"/>
      <c r="K22" s="283"/>
      <c r="L22" s="283"/>
      <c r="M22" s="283"/>
      <c r="N22" s="283"/>
      <c r="O22" s="283"/>
      <c r="P22" s="283"/>
      <c r="Q22" s="283"/>
      <c r="R22" s="283"/>
      <c r="S22" s="283"/>
      <c r="T22" s="283"/>
      <c r="U22" s="283"/>
      <c r="V22" s="283"/>
      <c r="W22" s="283"/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3"/>
      <c r="AK22" s="283"/>
      <c r="AL22" s="283"/>
      <c r="AM22" s="283"/>
      <c r="AN22" s="283"/>
      <c r="AO22" s="283"/>
      <c r="AP22" s="283"/>
      <c r="AQ22" s="283"/>
      <c r="AR22" s="284"/>
      <c r="AT22" s="36"/>
      <c r="AU22" s="36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</row>
    <row r="23" spans="2:218" ht="20.100000000000001" customHeight="1">
      <c r="B23" s="290"/>
      <c r="C23" s="267" t="str">
        <f>E17</f>
        <v>2年目</v>
      </c>
      <c r="D23" s="268"/>
      <c r="E23" s="120">
        <v>6</v>
      </c>
      <c r="F23" s="121"/>
      <c r="G23" s="122" t="s">
        <v>61</v>
      </c>
      <c r="H23" s="122"/>
      <c r="I23" s="123" t="s">
        <v>211</v>
      </c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4"/>
      <c r="AT23" s="119" t="s">
        <v>62</v>
      </c>
      <c r="AU23" s="119"/>
      <c r="AV23" s="119"/>
      <c r="AW23" s="36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</row>
    <row r="24" spans="2:218" ht="20.100000000000001" customHeight="1">
      <c r="B24" s="290"/>
      <c r="C24" s="138" t="s">
        <v>63</v>
      </c>
      <c r="D24" s="139"/>
      <c r="E24" s="125">
        <v>8</v>
      </c>
      <c r="F24" s="126"/>
      <c r="G24" s="127" t="s">
        <v>64</v>
      </c>
      <c r="H24" s="127"/>
      <c r="I24" s="128" t="s">
        <v>152</v>
      </c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/>
      <c r="AR24" s="129"/>
      <c r="AT24" s="119"/>
      <c r="AU24" s="119"/>
      <c r="AV24" s="119"/>
      <c r="AW24" s="36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</row>
    <row r="25" spans="2:218" ht="20.100000000000001" customHeight="1">
      <c r="B25" s="290"/>
      <c r="C25" s="138"/>
      <c r="D25" s="139"/>
      <c r="E25" s="125">
        <v>9</v>
      </c>
      <c r="F25" s="126"/>
      <c r="G25" s="127" t="s">
        <v>64</v>
      </c>
      <c r="H25" s="127"/>
      <c r="I25" s="128" t="s">
        <v>210</v>
      </c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/>
      <c r="AR25" s="129"/>
      <c r="AT25" s="119"/>
      <c r="AU25" s="119"/>
      <c r="AV25" s="119"/>
      <c r="AW25" s="36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</row>
    <row r="26" spans="2:218" ht="20.100000000000001" customHeight="1">
      <c r="B26" s="290"/>
      <c r="C26" s="138"/>
      <c r="D26" s="139"/>
      <c r="E26" s="125">
        <v>12</v>
      </c>
      <c r="F26" s="126"/>
      <c r="G26" s="127" t="s">
        <v>64</v>
      </c>
      <c r="H26" s="127"/>
      <c r="I26" s="128" t="s">
        <v>154</v>
      </c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  <c r="AL26" s="128"/>
      <c r="AM26" s="128"/>
      <c r="AN26" s="128"/>
      <c r="AO26" s="128"/>
      <c r="AP26" s="128"/>
      <c r="AQ26" s="128"/>
      <c r="AR26" s="129"/>
      <c r="AT26" s="119"/>
      <c r="AU26" s="119"/>
      <c r="AV26" s="119"/>
      <c r="AW26" s="36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</row>
    <row r="27" spans="2:218" ht="20.100000000000001" customHeight="1">
      <c r="B27" s="290"/>
      <c r="C27" s="138"/>
      <c r="D27" s="139"/>
      <c r="E27" s="125">
        <v>1</v>
      </c>
      <c r="F27" s="126"/>
      <c r="G27" s="127" t="s">
        <v>64</v>
      </c>
      <c r="H27" s="127"/>
      <c r="I27" s="128" t="s">
        <v>212</v>
      </c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28"/>
      <c r="AK27" s="128"/>
      <c r="AL27" s="128"/>
      <c r="AM27" s="128"/>
      <c r="AN27" s="128"/>
      <c r="AO27" s="128"/>
      <c r="AP27" s="128"/>
      <c r="AQ27" s="128"/>
      <c r="AR27" s="129"/>
      <c r="AT27" s="119"/>
      <c r="AU27" s="119"/>
      <c r="AV27" s="119"/>
      <c r="AW27" s="36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</row>
    <row r="28" spans="2:218" ht="20.100000000000001" customHeight="1" thickBot="1">
      <c r="B28" s="290"/>
      <c r="C28" s="265"/>
      <c r="D28" s="266"/>
      <c r="E28" s="130"/>
      <c r="F28" s="131"/>
      <c r="G28" s="132" t="s">
        <v>64</v>
      </c>
      <c r="H28" s="132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4"/>
      <c r="AT28" s="119"/>
      <c r="AU28" s="119"/>
      <c r="AV28" s="119"/>
      <c r="AW28" s="36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</row>
    <row r="29" spans="2:218" ht="27" customHeight="1">
      <c r="B29" s="290"/>
      <c r="C29" s="165" t="s">
        <v>65</v>
      </c>
      <c r="D29" s="166"/>
      <c r="E29" s="166"/>
      <c r="F29" s="166"/>
      <c r="G29" s="166"/>
      <c r="H29" s="166"/>
      <c r="I29" s="166"/>
      <c r="J29" s="166"/>
      <c r="K29" s="166"/>
      <c r="L29" s="166"/>
      <c r="M29" s="166"/>
      <c r="N29" s="166"/>
      <c r="O29" s="166"/>
      <c r="P29" s="166"/>
      <c r="Q29" s="166"/>
      <c r="R29" s="166"/>
      <c r="S29" s="166"/>
      <c r="T29" s="166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7"/>
      <c r="AT29" s="36"/>
      <c r="AU29" s="36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  <c r="GF29" s="9"/>
      <c r="GG29" s="9"/>
      <c r="GH29" s="9"/>
      <c r="GI29" s="9"/>
      <c r="GJ29" s="9"/>
      <c r="GK29" s="9"/>
      <c r="GL29" s="9"/>
      <c r="GM29" s="9"/>
      <c r="GN29" s="9"/>
      <c r="GO29" s="9"/>
      <c r="GP29" s="9"/>
      <c r="GQ29" s="9"/>
      <c r="GR29" s="9"/>
      <c r="GS29" s="9"/>
      <c r="GT29" s="9"/>
      <c r="GU29" s="9"/>
      <c r="GV29" s="9"/>
      <c r="GW29" s="9"/>
      <c r="GX29" s="9"/>
      <c r="GY29" s="9"/>
      <c r="GZ29" s="9"/>
      <c r="HA29" s="9"/>
      <c r="HB29" s="9"/>
      <c r="HC29" s="9"/>
      <c r="HD29" s="9"/>
      <c r="HE29" s="9"/>
      <c r="HF29" s="9"/>
      <c r="HG29" s="9"/>
      <c r="HH29" s="9"/>
      <c r="HI29" s="9"/>
      <c r="HJ29" s="9"/>
    </row>
    <row r="30" spans="2:218" ht="99.95" customHeight="1">
      <c r="B30" s="290"/>
      <c r="C30" s="179" t="s">
        <v>66</v>
      </c>
      <c r="D30" s="180"/>
      <c r="E30" s="379" t="s">
        <v>219</v>
      </c>
      <c r="F30" s="283"/>
      <c r="G30" s="283"/>
      <c r="H30" s="283"/>
      <c r="I30" s="283"/>
      <c r="J30" s="283"/>
      <c r="K30" s="283"/>
      <c r="L30" s="283"/>
      <c r="M30" s="283"/>
      <c r="N30" s="283"/>
      <c r="O30" s="283"/>
      <c r="P30" s="283"/>
      <c r="Q30" s="283"/>
      <c r="R30" s="283"/>
      <c r="S30" s="283"/>
      <c r="T30" s="283"/>
      <c r="U30" s="283"/>
      <c r="V30" s="283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3"/>
      <c r="AL30" s="283"/>
      <c r="AM30" s="283"/>
      <c r="AN30" s="283"/>
      <c r="AO30" s="283"/>
      <c r="AP30" s="283"/>
      <c r="AQ30" s="283"/>
      <c r="AR30" s="284"/>
      <c r="AT30" s="36"/>
      <c r="AU30" s="36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  <c r="EO30" s="9"/>
      <c r="EP30" s="9"/>
      <c r="EQ30" s="9"/>
      <c r="ER30" s="9"/>
      <c r="ES30" s="9"/>
      <c r="ET30" s="9"/>
      <c r="EU30" s="9"/>
      <c r="EV30" s="9"/>
      <c r="EW30" s="9"/>
      <c r="EX30" s="9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  <c r="FJ30" s="9"/>
      <c r="FK30" s="9"/>
      <c r="FL30" s="9"/>
      <c r="FM30" s="9"/>
      <c r="FN30" s="9"/>
      <c r="FO30" s="9"/>
      <c r="FP30" s="9"/>
      <c r="FQ30" s="9"/>
      <c r="FR30" s="9"/>
      <c r="FS30" s="9"/>
      <c r="FT30" s="9"/>
      <c r="FU30" s="9"/>
      <c r="FV30" s="9"/>
      <c r="FW30" s="9"/>
      <c r="FX30" s="9"/>
      <c r="FY30" s="9"/>
      <c r="FZ30" s="9"/>
      <c r="GA30" s="9"/>
      <c r="GB30" s="9"/>
      <c r="GC30" s="9"/>
      <c r="GD30" s="9"/>
      <c r="GE30" s="9"/>
      <c r="GF30" s="9"/>
      <c r="GG30" s="9"/>
      <c r="GH30" s="9"/>
      <c r="GI30" s="9"/>
      <c r="GJ30" s="9"/>
      <c r="GK30" s="9"/>
      <c r="GL30" s="9"/>
      <c r="GM30" s="9"/>
      <c r="GN30" s="9"/>
      <c r="GO30" s="9"/>
      <c r="GP30" s="9"/>
      <c r="GQ30" s="9"/>
      <c r="GR30" s="9"/>
      <c r="GS30" s="9"/>
      <c r="GT30" s="9"/>
      <c r="GU30" s="9"/>
      <c r="GV30" s="9"/>
      <c r="GW30" s="9"/>
      <c r="GX30" s="9"/>
      <c r="GY30" s="9"/>
      <c r="GZ30" s="9"/>
      <c r="HA30" s="9"/>
      <c r="HB30" s="9"/>
      <c r="HC30" s="9"/>
      <c r="HD30" s="9"/>
      <c r="HE30" s="9"/>
      <c r="HF30" s="9"/>
      <c r="HG30" s="9"/>
      <c r="HH30" s="9"/>
      <c r="HI30" s="9"/>
      <c r="HJ30" s="9"/>
    </row>
    <row r="31" spans="2:218" ht="35.1" customHeight="1">
      <c r="B31" s="290"/>
      <c r="C31" s="179" t="s">
        <v>67</v>
      </c>
      <c r="D31" s="180"/>
      <c r="E31" s="205">
        <v>4000</v>
      </c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6" t="s">
        <v>68</v>
      </c>
      <c r="V31" s="206"/>
      <c r="W31" s="206"/>
      <c r="X31" s="206"/>
      <c r="Y31" s="206"/>
      <c r="Z31" s="206"/>
      <c r="AA31" s="206"/>
      <c r="AB31" s="206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  <c r="AT31" s="36"/>
      <c r="AU31" s="36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  <c r="EO31" s="9"/>
      <c r="EP31" s="9"/>
      <c r="EQ31" s="9"/>
      <c r="ER31" s="9"/>
      <c r="ES31" s="9"/>
      <c r="ET31" s="9"/>
      <c r="EU31" s="9"/>
      <c r="EV31" s="9"/>
      <c r="EW31" s="9"/>
      <c r="EX31" s="9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  <c r="FJ31" s="9"/>
      <c r="FK31" s="9"/>
      <c r="FL31" s="9"/>
      <c r="FM31" s="9"/>
      <c r="FN31" s="9"/>
      <c r="FO31" s="9"/>
      <c r="FP31" s="9"/>
      <c r="FQ31" s="9"/>
      <c r="FR31" s="9"/>
      <c r="FS31" s="9"/>
      <c r="FT31" s="9"/>
      <c r="FU31" s="9"/>
      <c r="FV31" s="9"/>
      <c r="FW31" s="9"/>
      <c r="FX31" s="9"/>
      <c r="FY31" s="9"/>
      <c r="FZ31" s="9"/>
      <c r="GA31" s="9"/>
      <c r="GB31" s="9"/>
      <c r="GC31" s="9"/>
      <c r="GD31" s="9"/>
      <c r="GE31" s="9"/>
      <c r="GF31" s="9"/>
      <c r="GG31" s="9"/>
      <c r="GH31" s="9"/>
      <c r="GI31" s="9"/>
      <c r="GJ31" s="9"/>
      <c r="GK31" s="9"/>
      <c r="GL31" s="9"/>
      <c r="GM31" s="9"/>
      <c r="GN31" s="9"/>
      <c r="GO31" s="9"/>
      <c r="GP31" s="9"/>
      <c r="GQ31" s="9"/>
      <c r="GR31" s="9"/>
      <c r="GS31" s="9"/>
      <c r="GT31" s="9"/>
      <c r="GU31" s="9"/>
      <c r="GV31" s="9"/>
      <c r="GW31" s="9"/>
      <c r="GX31" s="9"/>
      <c r="GY31" s="9"/>
      <c r="GZ31" s="9"/>
      <c r="HA31" s="9"/>
      <c r="HB31" s="9"/>
      <c r="HC31" s="9"/>
      <c r="HD31" s="9"/>
      <c r="HE31" s="9"/>
      <c r="HF31" s="9"/>
      <c r="HG31" s="9"/>
      <c r="HH31" s="9"/>
      <c r="HI31" s="9"/>
      <c r="HJ31" s="9"/>
    </row>
    <row r="32" spans="2:218" ht="18" customHeight="1">
      <c r="B32" s="290"/>
      <c r="C32" s="136" t="s">
        <v>69</v>
      </c>
      <c r="D32" s="137"/>
      <c r="E32" s="156" t="s">
        <v>70</v>
      </c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6" t="s">
        <v>71</v>
      </c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8"/>
      <c r="AT32" s="36"/>
      <c r="AU32" s="36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  <c r="EO32" s="9"/>
      <c r="EP32" s="9"/>
      <c r="EQ32" s="9"/>
      <c r="ER32" s="9"/>
      <c r="ES32" s="9"/>
      <c r="ET32" s="9"/>
      <c r="EU32" s="9"/>
      <c r="EV32" s="9"/>
      <c r="EW32" s="9"/>
      <c r="EX32" s="9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  <c r="FJ32" s="9"/>
      <c r="FK32" s="9"/>
      <c r="FL32" s="9"/>
      <c r="FM32" s="9"/>
      <c r="FN32" s="9"/>
      <c r="FO32" s="9"/>
      <c r="FP32" s="9"/>
      <c r="FQ32" s="9"/>
      <c r="FR32" s="9"/>
      <c r="FS32" s="9"/>
      <c r="FT32" s="9"/>
      <c r="FU32" s="9"/>
      <c r="FV32" s="9"/>
      <c r="FW32" s="9"/>
      <c r="FX32" s="9"/>
      <c r="FY32" s="9"/>
      <c r="FZ32" s="9"/>
      <c r="GA32" s="9"/>
      <c r="GB32" s="9"/>
      <c r="GC32" s="9"/>
      <c r="GD32" s="9"/>
      <c r="GE32" s="9"/>
      <c r="GF32" s="9"/>
      <c r="GG32" s="9"/>
      <c r="GH32" s="9"/>
      <c r="GI32" s="9"/>
      <c r="GJ32" s="9"/>
      <c r="GK32" s="9"/>
      <c r="GL32" s="9"/>
      <c r="GM32" s="9"/>
      <c r="GN32" s="9"/>
      <c r="GO32" s="9"/>
      <c r="GP32" s="9"/>
      <c r="GQ32" s="9"/>
      <c r="GR32" s="9"/>
      <c r="GS32" s="9"/>
      <c r="GT32" s="9"/>
      <c r="GU32" s="9"/>
      <c r="GV32" s="9"/>
      <c r="GW32" s="9"/>
      <c r="GX32" s="9"/>
      <c r="GY32" s="9"/>
      <c r="GZ32" s="9"/>
      <c r="HA32" s="9"/>
      <c r="HB32" s="9"/>
      <c r="HC32" s="9"/>
      <c r="HD32" s="9"/>
      <c r="HE32" s="9"/>
      <c r="HF32" s="9"/>
      <c r="HG32" s="9"/>
      <c r="HH32" s="9"/>
      <c r="HI32" s="9"/>
      <c r="HJ32" s="9"/>
    </row>
    <row r="33" spans="2:218" ht="62.1" customHeight="1">
      <c r="B33" s="290"/>
      <c r="C33" s="138"/>
      <c r="D33" s="139"/>
      <c r="E33" s="159" t="s">
        <v>215</v>
      </c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160"/>
      <c r="V33" s="160"/>
      <c r="W33" s="160"/>
      <c r="X33" s="160"/>
      <c r="Y33" s="160"/>
      <c r="Z33" s="160"/>
      <c r="AA33" s="160"/>
      <c r="AB33" s="160"/>
      <c r="AC33" s="159" t="s">
        <v>217</v>
      </c>
      <c r="AD33" s="160"/>
      <c r="AE33" s="160"/>
      <c r="AF33" s="160"/>
      <c r="AG33" s="160"/>
      <c r="AH33" s="160"/>
      <c r="AI33" s="160"/>
      <c r="AJ33" s="160"/>
      <c r="AK33" s="160"/>
      <c r="AL33" s="160"/>
      <c r="AM33" s="160"/>
      <c r="AN33" s="160"/>
      <c r="AO33" s="160"/>
      <c r="AP33" s="160"/>
      <c r="AQ33" s="160"/>
      <c r="AR33" s="161"/>
      <c r="AT33" s="37" t="s">
        <v>72</v>
      </c>
      <c r="AU33" s="36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  <c r="EO33" s="9"/>
      <c r="EP33" s="9"/>
      <c r="EQ33" s="9"/>
      <c r="ER33" s="9"/>
      <c r="ES33" s="9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</row>
    <row r="34" spans="2:218" ht="18" customHeight="1">
      <c r="B34" s="290"/>
      <c r="C34" s="138"/>
      <c r="D34" s="139"/>
      <c r="E34" s="156" t="s">
        <v>73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6" t="s">
        <v>74</v>
      </c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8"/>
      <c r="AT34" s="38"/>
      <c r="AU34" s="36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  <c r="EO34" s="9"/>
      <c r="EP34" s="9"/>
      <c r="EQ34" s="9"/>
      <c r="ER34" s="9"/>
      <c r="ES34" s="9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</row>
    <row r="35" spans="2:218" ht="62.1" customHeight="1" thickBot="1">
      <c r="B35" s="290"/>
      <c r="C35" s="140"/>
      <c r="D35" s="141"/>
      <c r="E35" s="159" t="s">
        <v>216</v>
      </c>
      <c r="F35" s="160"/>
      <c r="G35" s="160"/>
      <c r="H35" s="160"/>
      <c r="I35" s="160"/>
      <c r="J35" s="160"/>
      <c r="K35" s="160"/>
      <c r="L35" s="160"/>
      <c r="M35" s="160"/>
      <c r="N35" s="160"/>
      <c r="O35" s="160"/>
      <c r="P35" s="160"/>
      <c r="Q35" s="160"/>
      <c r="R35" s="160"/>
      <c r="S35" s="160"/>
      <c r="T35" s="160"/>
      <c r="U35" s="160"/>
      <c r="V35" s="160"/>
      <c r="W35" s="160"/>
      <c r="X35" s="160"/>
      <c r="Y35" s="160"/>
      <c r="Z35" s="160"/>
      <c r="AA35" s="160"/>
      <c r="AB35" s="160"/>
      <c r="AC35" s="159" t="s">
        <v>218</v>
      </c>
      <c r="AD35" s="160"/>
      <c r="AE35" s="160"/>
      <c r="AF35" s="160"/>
      <c r="AG35" s="160"/>
      <c r="AH35" s="160"/>
      <c r="AI35" s="160"/>
      <c r="AJ35" s="160"/>
      <c r="AK35" s="160"/>
      <c r="AL35" s="160"/>
      <c r="AM35" s="160"/>
      <c r="AN35" s="160"/>
      <c r="AO35" s="160"/>
      <c r="AP35" s="160"/>
      <c r="AQ35" s="160"/>
      <c r="AR35" s="161"/>
      <c r="AT35" s="37" t="s">
        <v>75</v>
      </c>
      <c r="AU35" s="36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  <c r="EO35" s="9"/>
      <c r="EP35" s="9"/>
      <c r="EQ35" s="9"/>
      <c r="ER35" s="9"/>
      <c r="ES35" s="9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</row>
    <row r="36" spans="2:218" ht="20.100000000000001" hidden="1" customHeight="1">
      <c r="B36" s="290"/>
      <c r="C36" s="136" t="s">
        <v>63</v>
      </c>
      <c r="D36" s="137"/>
      <c r="E36" s="120"/>
      <c r="F36" s="121"/>
      <c r="G36" s="122" t="s">
        <v>61</v>
      </c>
      <c r="H36" s="122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  <c r="AG36" s="123"/>
      <c r="AH36" s="123"/>
      <c r="AI36" s="123"/>
      <c r="AJ36" s="123"/>
      <c r="AK36" s="123"/>
      <c r="AL36" s="123"/>
      <c r="AM36" s="123"/>
      <c r="AN36" s="123"/>
      <c r="AO36" s="123"/>
      <c r="AP36" s="123"/>
      <c r="AQ36" s="123"/>
      <c r="AR36" s="124"/>
      <c r="AT36" s="36"/>
      <c r="AU36" s="36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</row>
    <row r="37" spans="2:218" ht="20.100000000000001" hidden="1" customHeight="1">
      <c r="B37" s="290"/>
      <c r="C37" s="138"/>
      <c r="D37" s="139"/>
      <c r="E37" s="125"/>
      <c r="F37" s="126"/>
      <c r="G37" s="127" t="s">
        <v>64</v>
      </c>
      <c r="H37" s="127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9"/>
      <c r="AT37" s="36"/>
      <c r="AU37" s="36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  <c r="GF37" s="9"/>
      <c r="GG37" s="9"/>
      <c r="GH37" s="9"/>
      <c r="GI37" s="9"/>
      <c r="GJ37" s="9"/>
      <c r="GK37" s="9"/>
      <c r="GL37" s="9"/>
      <c r="GM37" s="9"/>
      <c r="GN37" s="9"/>
      <c r="GO37" s="9"/>
      <c r="GP37" s="9"/>
      <c r="GQ37" s="9"/>
      <c r="GR37" s="9"/>
      <c r="GS37" s="9"/>
      <c r="GT37" s="9"/>
      <c r="GU37" s="9"/>
      <c r="GV37" s="9"/>
      <c r="GW37" s="9"/>
      <c r="GX37" s="9"/>
      <c r="GY37" s="9"/>
      <c r="GZ37" s="9"/>
      <c r="HA37" s="9"/>
      <c r="HB37" s="9"/>
      <c r="HC37" s="9"/>
      <c r="HD37" s="9"/>
      <c r="HE37" s="9"/>
      <c r="HF37" s="9"/>
      <c r="HG37" s="9"/>
      <c r="HH37" s="9"/>
      <c r="HI37" s="9"/>
      <c r="HJ37" s="9"/>
    </row>
    <row r="38" spans="2:218" ht="20.100000000000001" hidden="1" customHeight="1">
      <c r="B38" s="290"/>
      <c r="C38" s="138"/>
      <c r="D38" s="139"/>
      <c r="E38" s="125"/>
      <c r="F38" s="126"/>
      <c r="G38" s="127" t="s">
        <v>64</v>
      </c>
      <c r="H38" s="127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9"/>
      <c r="AT38" s="36"/>
      <c r="AU38" s="36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9"/>
      <c r="GI38" s="9"/>
      <c r="GJ38" s="9"/>
      <c r="GK38" s="9"/>
      <c r="GL38" s="9"/>
      <c r="GM38" s="9"/>
      <c r="GN38" s="9"/>
      <c r="GO38" s="9"/>
      <c r="GP38" s="9"/>
      <c r="GQ38" s="9"/>
      <c r="GR38" s="9"/>
      <c r="GS38" s="9"/>
      <c r="GT38" s="9"/>
      <c r="GU38" s="9"/>
      <c r="GV38" s="9"/>
      <c r="GW38" s="9"/>
      <c r="GX38" s="9"/>
      <c r="GY38" s="9"/>
      <c r="GZ38" s="9"/>
      <c r="HA38" s="9"/>
      <c r="HB38" s="9"/>
      <c r="HC38" s="9"/>
      <c r="HD38" s="9"/>
      <c r="HE38" s="9"/>
      <c r="HF38" s="9"/>
      <c r="HG38" s="9"/>
      <c r="HH38" s="9"/>
      <c r="HI38" s="9"/>
      <c r="HJ38" s="9"/>
    </row>
    <row r="39" spans="2:218" ht="20.100000000000001" hidden="1" customHeight="1">
      <c r="B39" s="290"/>
      <c r="C39" s="138"/>
      <c r="D39" s="139"/>
      <c r="E39" s="125"/>
      <c r="F39" s="126"/>
      <c r="G39" s="127" t="s">
        <v>64</v>
      </c>
      <c r="H39" s="127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9"/>
      <c r="AT39" s="36"/>
      <c r="AU39" s="36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  <c r="EO39" s="9"/>
      <c r="EP39" s="9"/>
      <c r="EQ39" s="9"/>
      <c r="ER39" s="9"/>
      <c r="ES39" s="9"/>
      <c r="ET39" s="9"/>
      <c r="EU39" s="9"/>
      <c r="EV39" s="9"/>
      <c r="EW39" s="9"/>
      <c r="EX39" s="9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  <c r="FJ39" s="9"/>
      <c r="FK39" s="9"/>
      <c r="FL39" s="9"/>
      <c r="FM39" s="9"/>
      <c r="FN39" s="9"/>
      <c r="FO39" s="9"/>
      <c r="FP39" s="9"/>
      <c r="FQ39" s="9"/>
      <c r="FR39" s="9"/>
      <c r="FS39" s="9"/>
      <c r="FT39" s="9"/>
      <c r="FU39" s="9"/>
      <c r="FV39" s="9"/>
      <c r="FW39" s="9"/>
      <c r="FX39" s="9"/>
      <c r="FY39" s="9"/>
      <c r="FZ39" s="9"/>
      <c r="GA39" s="9"/>
      <c r="GB39" s="9"/>
      <c r="GC39" s="9"/>
      <c r="GD39" s="9"/>
      <c r="GE39" s="9"/>
      <c r="GF39" s="9"/>
      <c r="GG39" s="9"/>
      <c r="GH39" s="9"/>
      <c r="GI39" s="9"/>
      <c r="GJ39" s="9"/>
      <c r="GK39" s="9"/>
      <c r="GL39" s="9"/>
      <c r="GM39" s="9"/>
      <c r="GN39" s="9"/>
      <c r="GO39" s="9"/>
      <c r="GP39" s="9"/>
      <c r="GQ39" s="9"/>
      <c r="GR39" s="9"/>
      <c r="GS39" s="9"/>
      <c r="GT39" s="9"/>
      <c r="GU39" s="9"/>
      <c r="GV39" s="9"/>
      <c r="GW39" s="9"/>
      <c r="GX39" s="9"/>
      <c r="GY39" s="9"/>
      <c r="GZ39" s="9"/>
      <c r="HA39" s="9"/>
      <c r="HB39" s="9"/>
      <c r="HC39" s="9"/>
      <c r="HD39" s="9"/>
      <c r="HE39" s="9"/>
      <c r="HF39" s="9"/>
      <c r="HG39" s="9"/>
      <c r="HH39" s="9"/>
      <c r="HI39" s="9"/>
      <c r="HJ39" s="9"/>
    </row>
    <row r="40" spans="2:218" ht="20.100000000000001" hidden="1" customHeight="1">
      <c r="B40" s="290"/>
      <c r="C40" s="138"/>
      <c r="D40" s="139"/>
      <c r="E40" s="125"/>
      <c r="F40" s="126"/>
      <c r="G40" s="127" t="s">
        <v>64</v>
      </c>
      <c r="H40" s="127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9"/>
      <c r="AT40" s="36"/>
      <c r="AU40" s="36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  <c r="EO40" s="9"/>
      <c r="EP40" s="9"/>
      <c r="EQ40" s="9"/>
      <c r="ER40" s="9"/>
      <c r="ES40" s="9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</row>
    <row r="41" spans="2:218" ht="19.5" customHeight="1">
      <c r="B41" s="314"/>
      <c r="C41" s="314"/>
      <c r="D41" s="314"/>
      <c r="E41" s="314"/>
      <c r="F41" s="314"/>
      <c r="G41" s="314"/>
      <c r="H41" s="314"/>
      <c r="I41" s="314"/>
      <c r="J41" s="314"/>
      <c r="K41" s="314"/>
      <c r="L41" s="314"/>
      <c r="M41" s="314"/>
      <c r="N41" s="314"/>
      <c r="O41" s="314"/>
      <c r="P41" s="314"/>
      <c r="Q41" s="314"/>
      <c r="R41" s="314"/>
      <c r="S41" s="314"/>
      <c r="T41" s="314"/>
      <c r="U41" s="314"/>
      <c r="V41" s="314"/>
      <c r="W41" s="314"/>
      <c r="X41" s="314"/>
      <c r="Y41" s="314"/>
      <c r="Z41" s="314"/>
      <c r="AA41" s="314"/>
      <c r="AB41" s="314"/>
      <c r="AC41" s="314"/>
      <c r="AD41" s="314"/>
      <c r="AE41" s="314"/>
      <c r="AF41" s="314"/>
      <c r="AG41" s="314"/>
      <c r="AH41" s="314"/>
      <c r="AI41" s="314"/>
      <c r="AJ41" s="314"/>
      <c r="AK41" s="314"/>
      <c r="AL41" s="314"/>
      <c r="AM41" s="314"/>
      <c r="AN41" s="314"/>
      <c r="AO41" s="314"/>
      <c r="AP41" s="314"/>
      <c r="AQ41" s="314"/>
      <c r="AR41" s="314"/>
      <c r="AT41" s="91"/>
      <c r="AU41" s="91"/>
    </row>
    <row r="42" spans="2:218" ht="19.5" customHeight="1" thickBot="1"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  <c r="N42" s="316"/>
      <c r="O42" s="316"/>
      <c r="P42" s="316"/>
      <c r="Q42" s="316"/>
      <c r="R42" s="316"/>
      <c r="S42" s="316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  <c r="AG42" s="316"/>
      <c r="AH42" s="316"/>
      <c r="AI42" s="316"/>
      <c r="AJ42" s="316"/>
      <c r="AK42" s="316"/>
      <c r="AL42" s="316"/>
      <c r="AM42" s="316"/>
      <c r="AN42" s="316"/>
      <c r="AO42" s="316"/>
      <c r="AP42" s="316"/>
      <c r="AQ42" s="316"/>
      <c r="AR42" s="316"/>
      <c r="AT42" s="91"/>
      <c r="AU42" s="91"/>
    </row>
    <row r="43" spans="2:218" ht="27" customHeight="1">
      <c r="B43" s="289" t="s">
        <v>76</v>
      </c>
      <c r="C43" s="303" t="s">
        <v>77</v>
      </c>
      <c r="D43" s="304"/>
      <c r="E43" s="304"/>
      <c r="F43" s="304"/>
      <c r="G43" s="304"/>
      <c r="H43" s="304"/>
      <c r="I43" s="304"/>
      <c r="J43" s="304"/>
      <c r="K43" s="304"/>
      <c r="L43" s="304"/>
      <c r="M43" s="304"/>
      <c r="N43" s="304"/>
      <c r="O43" s="304"/>
      <c r="P43" s="304"/>
      <c r="Q43" s="304"/>
      <c r="R43" s="304"/>
      <c r="S43" s="304"/>
      <c r="T43" s="304"/>
      <c r="U43" s="304"/>
      <c r="V43" s="304"/>
      <c r="W43" s="304"/>
      <c r="X43" s="304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  <c r="AN43" s="304"/>
      <c r="AO43" s="304"/>
      <c r="AP43" s="304"/>
      <c r="AQ43" s="304"/>
      <c r="AR43" s="305"/>
      <c r="AT43" s="36"/>
      <c r="AU43" s="36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  <c r="EO43" s="9"/>
      <c r="EP43" s="9"/>
      <c r="EQ43" s="9"/>
      <c r="ER43" s="9"/>
      <c r="ES43" s="9"/>
      <c r="ET43" s="9"/>
      <c r="EU43" s="9"/>
      <c r="EV43" s="9"/>
      <c r="EW43" s="9"/>
      <c r="EX43" s="9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  <c r="FJ43" s="9"/>
      <c r="FK43" s="9"/>
      <c r="FL43" s="9"/>
      <c r="FM43" s="9"/>
      <c r="FN43" s="9"/>
      <c r="FO43" s="9"/>
      <c r="FP43" s="9"/>
      <c r="FQ43" s="9"/>
      <c r="FR43" s="9"/>
      <c r="FS43" s="9"/>
      <c r="FT43" s="9"/>
      <c r="FU43" s="9"/>
      <c r="FV43" s="9"/>
      <c r="FW43" s="9"/>
      <c r="FX43" s="9"/>
      <c r="FY43" s="9"/>
      <c r="FZ43" s="9"/>
      <c r="GA43" s="9"/>
      <c r="GB43" s="9"/>
      <c r="GC43" s="9"/>
      <c r="GD43" s="9"/>
      <c r="GE43" s="9"/>
      <c r="GF43" s="9"/>
      <c r="GG43" s="9"/>
      <c r="GH43" s="9"/>
      <c r="GI43" s="9"/>
      <c r="GJ43" s="9"/>
      <c r="GK43" s="9"/>
      <c r="GL43" s="9"/>
      <c r="GM43" s="9"/>
      <c r="GN43" s="9"/>
      <c r="GO43" s="9"/>
      <c r="GP43" s="9"/>
      <c r="GQ43" s="9"/>
      <c r="GR43" s="9"/>
      <c r="GS43" s="9"/>
      <c r="GT43" s="9"/>
      <c r="GU43" s="9"/>
      <c r="GV43" s="9"/>
      <c r="GW43" s="9"/>
      <c r="GX43" s="9"/>
      <c r="GY43" s="9"/>
      <c r="GZ43" s="9"/>
      <c r="HA43" s="9"/>
      <c r="HB43" s="9"/>
      <c r="HC43" s="9"/>
      <c r="HD43" s="9"/>
      <c r="HE43" s="9"/>
      <c r="HF43" s="9"/>
      <c r="HG43" s="9"/>
      <c r="HH43" s="9"/>
      <c r="HI43" s="9"/>
      <c r="HJ43" s="9"/>
    </row>
    <row r="44" spans="2:218" ht="99.95" customHeight="1">
      <c r="B44" s="290"/>
      <c r="C44" s="179" t="s">
        <v>66</v>
      </c>
      <c r="D44" s="180"/>
      <c r="E44" s="379" t="s">
        <v>220</v>
      </c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  <c r="W44" s="283"/>
      <c r="X44" s="283"/>
      <c r="Y44" s="283"/>
      <c r="Z44" s="283"/>
      <c r="AA44" s="283"/>
      <c r="AB44" s="283"/>
      <c r="AC44" s="283"/>
      <c r="AD44" s="283"/>
      <c r="AE44" s="283"/>
      <c r="AF44" s="283"/>
      <c r="AG44" s="283"/>
      <c r="AH44" s="283"/>
      <c r="AI44" s="283"/>
      <c r="AJ44" s="283"/>
      <c r="AK44" s="283"/>
      <c r="AL44" s="283"/>
      <c r="AM44" s="283"/>
      <c r="AN44" s="283"/>
      <c r="AO44" s="283"/>
      <c r="AP44" s="283"/>
      <c r="AQ44" s="283"/>
      <c r="AR44" s="284"/>
      <c r="AT44" s="36"/>
      <c r="AU44" s="36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  <c r="EO44" s="9"/>
      <c r="EP44" s="9"/>
      <c r="EQ44" s="9"/>
      <c r="ER44" s="9"/>
      <c r="ES44" s="9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</row>
    <row r="45" spans="2:218" ht="35.1" customHeight="1">
      <c r="B45" s="290"/>
      <c r="C45" s="179" t="s">
        <v>67</v>
      </c>
      <c r="D45" s="180"/>
      <c r="E45" s="205">
        <v>4000</v>
      </c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6" t="s">
        <v>68</v>
      </c>
      <c r="V45" s="206"/>
      <c r="W45" s="206"/>
      <c r="X45" s="206"/>
      <c r="Y45" s="206"/>
      <c r="Z45" s="206"/>
      <c r="AA45" s="206"/>
      <c r="AB45" s="206"/>
      <c r="AC45" s="207"/>
      <c r="AD45" s="207"/>
      <c r="AE45" s="207"/>
      <c r="AF45" s="207"/>
      <c r="AG45" s="207"/>
      <c r="AH45" s="207"/>
      <c r="AI45" s="207"/>
      <c r="AJ45" s="207"/>
      <c r="AK45" s="207"/>
      <c r="AL45" s="207"/>
      <c r="AM45" s="207"/>
      <c r="AN45" s="207"/>
      <c r="AO45" s="207"/>
      <c r="AP45" s="207"/>
      <c r="AQ45" s="207"/>
      <c r="AR45" s="208"/>
      <c r="AT45" s="36"/>
      <c r="AU45" s="36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  <c r="EO45" s="9"/>
      <c r="EP45" s="9"/>
      <c r="EQ45" s="9"/>
      <c r="ER45" s="9"/>
      <c r="ES45" s="9"/>
      <c r="ET45" s="9"/>
      <c r="EU45" s="9"/>
      <c r="EV45" s="9"/>
      <c r="EW45" s="9"/>
      <c r="EX45" s="9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  <c r="FJ45" s="9"/>
      <c r="FK45" s="9"/>
      <c r="FL45" s="9"/>
      <c r="FM45" s="9"/>
      <c r="FN45" s="9"/>
      <c r="FO45" s="9"/>
      <c r="FP45" s="9"/>
      <c r="FQ45" s="9"/>
      <c r="FR45" s="9"/>
      <c r="FS45" s="9"/>
      <c r="FT45" s="9"/>
      <c r="FU45" s="9"/>
      <c r="FV45" s="9"/>
      <c r="FW45" s="9"/>
      <c r="FX45" s="9"/>
      <c r="FY45" s="9"/>
      <c r="FZ45" s="9"/>
      <c r="GA45" s="9"/>
      <c r="GB45" s="9"/>
      <c r="GC45" s="9"/>
      <c r="GD45" s="9"/>
      <c r="GE45" s="9"/>
      <c r="GF45" s="9"/>
      <c r="GG45" s="9"/>
      <c r="GH45" s="9"/>
      <c r="GI45" s="9"/>
      <c r="GJ45" s="9"/>
      <c r="GK45" s="9"/>
      <c r="GL45" s="9"/>
      <c r="GM45" s="9"/>
      <c r="GN45" s="9"/>
      <c r="GO45" s="9"/>
      <c r="GP45" s="9"/>
      <c r="GQ45" s="9"/>
      <c r="GR45" s="9"/>
      <c r="GS45" s="9"/>
      <c r="GT45" s="9"/>
      <c r="GU45" s="9"/>
      <c r="GV45" s="9"/>
      <c r="GW45" s="9"/>
      <c r="GX45" s="9"/>
      <c r="GY45" s="9"/>
      <c r="GZ45" s="9"/>
      <c r="HA45" s="9"/>
      <c r="HB45" s="9"/>
      <c r="HC45" s="9"/>
      <c r="HD45" s="9"/>
      <c r="HE45" s="9"/>
      <c r="HF45" s="9"/>
      <c r="HG45" s="9"/>
      <c r="HH45" s="9"/>
      <c r="HI45" s="9"/>
      <c r="HJ45" s="9"/>
    </row>
    <row r="46" spans="2:218" ht="18" customHeight="1">
      <c r="B46" s="290"/>
      <c r="C46" s="136" t="s">
        <v>69</v>
      </c>
      <c r="D46" s="137"/>
      <c r="E46" s="156" t="s">
        <v>70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6" t="s">
        <v>71</v>
      </c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8"/>
      <c r="AT46" s="36"/>
      <c r="AU46" s="36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  <c r="EO46" s="9"/>
      <c r="EP46" s="9"/>
      <c r="EQ46" s="9"/>
      <c r="ER46" s="9"/>
      <c r="ES46" s="9"/>
      <c r="ET46" s="9"/>
      <c r="EU46" s="9"/>
      <c r="EV46" s="9"/>
      <c r="EW46" s="9"/>
      <c r="EX46" s="9"/>
      <c r="EY46" s="9"/>
      <c r="EZ46" s="9"/>
      <c r="FA46" s="9"/>
      <c r="FB46" s="9"/>
      <c r="FC46" s="9"/>
      <c r="FD46" s="9"/>
      <c r="FE46" s="9"/>
      <c r="FF46" s="9"/>
      <c r="FG46" s="9"/>
      <c r="FH46" s="9"/>
      <c r="FI46" s="9"/>
      <c r="FJ46" s="9"/>
      <c r="FK46" s="9"/>
      <c r="FL46" s="9"/>
      <c r="FM46" s="9"/>
      <c r="FN46" s="9"/>
      <c r="FO46" s="9"/>
      <c r="FP46" s="9"/>
      <c r="FQ46" s="9"/>
      <c r="FR46" s="9"/>
      <c r="FS46" s="9"/>
      <c r="FT46" s="9"/>
      <c r="FU46" s="9"/>
      <c r="FV46" s="9"/>
      <c r="FW46" s="9"/>
      <c r="FX46" s="9"/>
      <c r="FY46" s="9"/>
      <c r="FZ46" s="9"/>
      <c r="GA46" s="9"/>
      <c r="GB46" s="9"/>
      <c r="GC46" s="9"/>
      <c r="GD46" s="9"/>
      <c r="GE46" s="9"/>
      <c r="GF46" s="9"/>
      <c r="GG46" s="9"/>
      <c r="GH46" s="9"/>
      <c r="GI46" s="9"/>
      <c r="GJ46" s="9"/>
      <c r="GK46" s="9"/>
      <c r="GL46" s="9"/>
      <c r="GM46" s="9"/>
      <c r="GN46" s="9"/>
      <c r="GO46" s="9"/>
      <c r="GP46" s="9"/>
      <c r="GQ46" s="9"/>
      <c r="GR46" s="9"/>
      <c r="GS46" s="9"/>
      <c r="GT46" s="9"/>
      <c r="GU46" s="9"/>
      <c r="GV46" s="9"/>
      <c r="GW46" s="9"/>
      <c r="GX46" s="9"/>
      <c r="GY46" s="9"/>
      <c r="GZ46" s="9"/>
      <c r="HA46" s="9"/>
      <c r="HB46" s="9"/>
      <c r="HC46" s="9"/>
      <c r="HD46" s="9"/>
      <c r="HE46" s="9"/>
      <c r="HF46" s="9"/>
      <c r="HG46" s="9"/>
      <c r="HH46" s="9"/>
      <c r="HI46" s="9"/>
      <c r="HJ46" s="9"/>
    </row>
    <row r="47" spans="2:218" ht="62.1" customHeight="1">
      <c r="B47" s="290"/>
      <c r="C47" s="138"/>
      <c r="D47" s="139"/>
      <c r="E47" s="159" t="s">
        <v>235</v>
      </c>
      <c r="F47" s="160"/>
      <c r="G47" s="160"/>
      <c r="H47" s="160"/>
      <c r="I47" s="160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59"/>
      <c r="AD47" s="160"/>
      <c r="AE47" s="160"/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1"/>
      <c r="AT47" s="37" t="s">
        <v>78</v>
      </c>
      <c r="AU47" s="36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  <c r="EV47" s="9"/>
      <c r="EW47" s="9"/>
      <c r="EX47" s="9"/>
      <c r="EY47" s="9"/>
      <c r="EZ47" s="9"/>
      <c r="FA47" s="9"/>
      <c r="FB47" s="9"/>
      <c r="FC47" s="9"/>
      <c r="FD47" s="9"/>
      <c r="FE47" s="9"/>
      <c r="FF47" s="9"/>
      <c r="FG47" s="9"/>
      <c r="FH47" s="9"/>
      <c r="FI47" s="9"/>
      <c r="FJ47" s="9"/>
      <c r="FK47" s="9"/>
      <c r="FL47" s="9"/>
      <c r="FM47" s="9"/>
      <c r="FN47" s="9"/>
      <c r="FO47" s="9"/>
      <c r="FP47" s="9"/>
      <c r="FQ47" s="9"/>
      <c r="FR47" s="9"/>
      <c r="FS47" s="9"/>
      <c r="FT47" s="9"/>
      <c r="FU47" s="9"/>
      <c r="FV47" s="9"/>
      <c r="FW47" s="9"/>
      <c r="FX47" s="9"/>
      <c r="FY47" s="9"/>
      <c r="FZ47" s="9"/>
      <c r="GA47" s="9"/>
      <c r="GB47" s="9"/>
      <c r="GC47" s="9"/>
      <c r="GD47" s="9"/>
      <c r="GE47" s="9"/>
      <c r="GF47" s="9"/>
      <c r="GG47" s="9"/>
      <c r="GH47" s="9"/>
      <c r="GI47" s="9"/>
      <c r="GJ47" s="9"/>
      <c r="GK47" s="9"/>
      <c r="GL47" s="9"/>
      <c r="GM47" s="9"/>
      <c r="GN47" s="9"/>
      <c r="GO47" s="9"/>
      <c r="GP47" s="9"/>
      <c r="GQ47" s="9"/>
      <c r="GR47" s="9"/>
      <c r="GS47" s="9"/>
      <c r="GT47" s="9"/>
      <c r="GU47" s="9"/>
      <c r="GV47" s="9"/>
      <c r="GW47" s="9"/>
      <c r="GX47" s="9"/>
      <c r="GY47" s="9"/>
      <c r="GZ47" s="9"/>
      <c r="HA47" s="9"/>
      <c r="HB47" s="9"/>
      <c r="HC47" s="9"/>
      <c r="HD47" s="9"/>
      <c r="HE47" s="9"/>
      <c r="HF47" s="9"/>
      <c r="HG47" s="9"/>
      <c r="HH47" s="9"/>
      <c r="HI47" s="9"/>
      <c r="HJ47" s="9"/>
    </row>
    <row r="48" spans="2:218" ht="18" customHeight="1">
      <c r="B48" s="290"/>
      <c r="C48" s="138"/>
      <c r="D48" s="139"/>
      <c r="E48" s="156" t="s">
        <v>73</v>
      </c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6" t="s">
        <v>74</v>
      </c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8"/>
      <c r="AT48" s="38"/>
      <c r="AU48" s="36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  <c r="EO48" s="9"/>
      <c r="EP48" s="9"/>
      <c r="EQ48" s="9"/>
      <c r="ER48" s="9"/>
      <c r="ES48" s="9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</row>
    <row r="49" spans="2:218" ht="62.1" customHeight="1">
      <c r="B49" s="290"/>
      <c r="C49" s="140"/>
      <c r="D49" s="141"/>
      <c r="E49" s="159" t="s">
        <v>236</v>
      </c>
      <c r="F49" s="160"/>
      <c r="G49" s="160"/>
      <c r="H49" s="160"/>
      <c r="I49" s="160"/>
      <c r="J49" s="160"/>
      <c r="K49" s="160"/>
      <c r="L49" s="160"/>
      <c r="M49" s="160"/>
      <c r="N49" s="160"/>
      <c r="O49" s="160"/>
      <c r="P49" s="160"/>
      <c r="Q49" s="160"/>
      <c r="R49" s="160"/>
      <c r="S49" s="160"/>
      <c r="T49" s="160"/>
      <c r="U49" s="160"/>
      <c r="V49" s="160"/>
      <c r="W49" s="160"/>
      <c r="X49" s="160"/>
      <c r="Y49" s="160"/>
      <c r="Z49" s="160"/>
      <c r="AA49" s="160"/>
      <c r="AB49" s="160"/>
      <c r="AC49" s="159"/>
      <c r="AD49" s="160"/>
      <c r="AE49" s="160"/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1"/>
      <c r="AT49" s="37" t="s">
        <v>78</v>
      </c>
      <c r="AU49" s="36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  <c r="GF49" s="9"/>
      <c r="GG49" s="9"/>
      <c r="GH49" s="9"/>
      <c r="GI49" s="9"/>
      <c r="GJ49" s="9"/>
      <c r="GK49" s="9"/>
      <c r="GL49" s="9"/>
      <c r="GM49" s="9"/>
      <c r="GN49" s="9"/>
      <c r="GO49" s="9"/>
      <c r="GP49" s="9"/>
      <c r="GQ49" s="9"/>
      <c r="GR49" s="9"/>
      <c r="GS49" s="9"/>
      <c r="GT49" s="9"/>
      <c r="GU49" s="9"/>
      <c r="GV49" s="9"/>
      <c r="GW49" s="9"/>
      <c r="GX49" s="9"/>
      <c r="GY49" s="9"/>
      <c r="GZ49" s="9"/>
      <c r="HA49" s="9"/>
      <c r="HB49" s="9"/>
      <c r="HC49" s="9"/>
      <c r="HD49" s="9"/>
      <c r="HE49" s="9"/>
      <c r="HF49" s="9"/>
      <c r="HG49" s="9"/>
      <c r="HH49" s="9"/>
      <c r="HI49" s="9"/>
      <c r="HJ49" s="9"/>
    </row>
    <row r="50" spans="2:218" ht="27" customHeight="1">
      <c r="B50" s="290"/>
      <c r="C50" s="165" t="s">
        <v>79</v>
      </c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6"/>
      <c r="AN50" s="166"/>
      <c r="AO50" s="166"/>
      <c r="AP50" s="166"/>
      <c r="AQ50" s="166"/>
      <c r="AR50" s="167"/>
      <c r="AT50" s="36"/>
      <c r="AU50" s="36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  <c r="GF50" s="9"/>
      <c r="GG50" s="9"/>
      <c r="GH50" s="9"/>
      <c r="GI50" s="9"/>
      <c r="GJ50" s="9"/>
      <c r="GK50" s="9"/>
      <c r="GL50" s="9"/>
      <c r="GM50" s="9"/>
      <c r="GN50" s="9"/>
      <c r="GO50" s="9"/>
      <c r="GP50" s="9"/>
      <c r="GQ50" s="9"/>
      <c r="GR50" s="9"/>
      <c r="GS50" s="9"/>
      <c r="GT50" s="9"/>
      <c r="GU50" s="9"/>
      <c r="GV50" s="9"/>
      <c r="GW50" s="9"/>
      <c r="GX50" s="9"/>
      <c r="GY50" s="9"/>
      <c r="GZ50" s="9"/>
      <c r="HA50" s="9"/>
      <c r="HB50" s="9"/>
      <c r="HC50" s="9"/>
      <c r="HD50" s="9"/>
      <c r="HE50" s="9"/>
      <c r="HF50" s="9"/>
      <c r="HG50" s="9"/>
      <c r="HH50" s="9"/>
      <c r="HI50" s="9"/>
      <c r="HJ50" s="9"/>
    </row>
    <row r="51" spans="2:218" ht="99.95" customHeight="1">
      <c r="B51" s="290"/>
      <c r="C51" s="179" t="s">
        <v>66</v>
      </c>
      <c r="D51" s="180"/>
      <c r="E51" s="379" t="s">
        <v>224</v>
      </c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  <c r="AJ51" s="283"/>
      <c r="AK51" s="283"/>
      <c r="AL51" s="283"/>
      <c r="AM51" s="283"/>
      <c r="AN51" s="283"/>
      <c r="AO51" s="283"/>
      <c r="AP51" s="283"/>
      <c r="AQ51" s="283"/>
      <c r="AR51" s="284"/>
      <c r="AT51" s="36"/>
      <c r="AU51" s="36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  <c r="GF51" s="9"/>
      <c r="GG51" s="9"/>
      <c r="GH51" s="9"/>
      <c r="GI51" s="9"/>
      <c r="GJ51" s="9"/>
      <c r="GK51" s="9"/>
      <c r="GL51" s="9"/>
      <c r="GM51" s="9"/>
      <c r="GN51" s="9"/>
      <c r="GO51" s="9"/>
      <c r="GP51" s="9"/>
      <c r="GQ51" s="9"/>
      <c r="GR51" s="9"/>
      <c r="GS51" s="9"/>
      <c r="GT51" s="9"/>
      <c r="GU51" s="9"/>
      <c r="GV51" s="9"/>
      <c r="GW51" s="9"/>
      <c r="GX51" s="9"/>
      <c r="GY51" s="9"/>
      <c r="GZ51" s="9"/>
      <c r="HA51" s="9"/>
      <c r="HB51" s="9"/>
      <c r="HC51" s="9"/>
      <c r="HD51" s="9"/>
      <c r="HE51" s="9"/>
      <c r="HF51" s="9"/>
      <c r="HG51" s="9"/>
      <c r="HH51" s="9"/>
      <c r="HI51" s="9"/>
      <c r="HJ51" s="9"/>
    </row>
    <row r="52" spans="2:218" ht="35.1" customHeight="1">
      <c r="B52" s="290"/>
      <c r="C52" s="179" t="s">
        <v>67</v>
      </c>
      <c r="D52" s="180"/>
      <c r="E52" s="205">
        <v>4000</v>
      </c>
      <c r="F52" s="205"/>
      <c r="G52" s="205"/>
      <c r="H52" s="205"/>
      <c r="I52" s="205"/>
      <c r="J52" s="205"/>
      <c r="K52" s="205"/>
      <c r="L52" s="205"/>
      <c r="M52" s="205"/>
      <c r="N52" s="205"/>
      <c r="O52" s="205"/>
      <c r="P52" s="205"/>
      <c r="Q52" s="205"/>
      <c r="R52" s="205"/>
      <c r="S52" s="205"/>
      <c r="T52" s="205"/>
      <c r="U52" s="206" t="s">
        <v>68</v>
      </c>
      <c r="V52" s="206"/>
      <c r="W52" s="206"/>
      <c r="X52" s="206"/>
      <c r="Y52" s="206"/>
      <c r="Z52" s="206"/>
      <c r="AA52" s="206"/>
      <c r="AB52" s="206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8"/>
      <c r="AT52" s="36"/>
      <c r="AU52" s="36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</row>
    <row r="53" spans="2:218" ht="18" customHeight="1">
      <c r="B53" s="290"/>
      <c r="C53" s="136" t="s">
        <v>80</v>
      </c>
      <c r="D53" s="137"/>
      <c r="E53" s="142" t="s">
        <v>70</v>
      </c>
      <c r="F53" s="143"/>
      <c r="G53" s="143"/>
      <c r="H53" s="143"/>
      <c r="I53" s="143"/>
      <c r="J53" s="143"/>
      <c r="K53" s="143"/>
      <c r="L53" s="143"/>
      <c r="M53" s="143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4"/>
      <c r="AT53" s="36"/>
      <c r="AU53" s="36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</row>
    <row r="54" spans="2:218" ht="62.1" customHeight="1">
      <c r="B54" s="290"/>
      <c r="C54" s="138"/>
      <c r="D54" s="139"/>
      <c r="E54" s="162" t="s">
        <v>237</v>
      </c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163"/>
      <c r="AF54" s="163"/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4"/>
      <c r="AT54" s="37"/>
      <c r="AU54" s="36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  <c r="FH54" s="9"/>
      <c r="FI54" s="9"/>
      <c r="FJ54" s="9"/>
      <c r="FK54" s="9"/>
      <c r="FL54" s="9"/>
      <c r="FM54" s="9"/>
      <c r="FN54" s="9"/>
      <c r="FO54" s="9"/>
      <c r="FP54" s="9"/>
      <c r="FQ54" s="9"/>
      <c r="FR54" s="9"/>
      <c r="FS54" s="9"/>
      <c r="FT54" s="9"/>
      <c r="FU54" s="9"/>
      <c r="FV54" s="9"/>
      <c r="FW54" s="9"/>
      <c r="FX54" s="9"/>
      <c r="FY54" s="9"/>
      <c r="FZ54" s="9"/>
      <c r="GA54" s="9"/>
      <c r="GB54" s="9"/>
      <c r="GC54" s="9"/>
      <c r="GD54" s="9"/>
      <c r="GE54" s="9"/>
      <c r="GF54" s="9"/>
      <c r="GG54" s="9"/>
      <c r="GH54" s="9"/>
      <c r="GI54" s="9"/>
      <c r="GJ54" s="9"/>
      <c r="GK54" s="9"/>
      <c r="GL54" s="9"/>
      <c r="GM54" s="9"/>
      <c r="GN54" s="9"/>
      <c r="GO54" s="9"/>
      <c r="GP54" s="9"/>
      <c r="GQ54" s="9"/>
      <c r="GR54" s="9"/>
      <c r="GS54" s="9"/>
      <c r="GT54" s="9"/>
      <c r="GU54" s="9"/>
      <c r="GV54" s="9"/>
      <c r="GW54" s="9"/>
      <c r="GX54" s="9"/>
      <c r="GY54" s="9"/>
      <c r="GZ54" s="9"/>
      <c r="HA54" s="9"/>
      <c r="HB54" s="9"/>
      <c r="HC54" s="9"/>
      <c r="HD54" s="9"/>
      <c r="HE54" s="9"/>
      <c r="HF54" s="9"/>
      <c r="HG54" s="9"/>
      <c r="HH54" s="9"/>
      <c r="HI54" s="9"/>
      <c r="HJ54" s="9"/>
    </row>
    <row r="55" spans="2:218" ht="18" customHeight="1">
      <c r="B55" s="290"/>
      <c r="C55" s="138"/>
      <c r="D55" s="139"/>
      <c r="E55" s="142" t="s">
        <v>73</v>
      </c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4"/>
      <c r="AT55" s="38"/>
      <c r="AU55" s="36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  <c r="EO55" s="9"/>
      <c r="EP55" s="9"/>
      <c r="EQ55" s="9"/>
      <c r="ER55" s="9"/>
      <c r="ES55" s="9"/>
      <c r="ET55" s="9"/>
      <c r="EU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  <c r="GM55" s="9"/>
      <c r="GN55" s="9"/>
      <c r="GO55" s="9"/>
      <c r="GP55" s="9"/>
      <c r="GQ55" s="9"/>
      <c r="GR55" s="9"/>
      <c r="GS55" s="9"/>
      <c r="GT55" s="9"/>
      <c r="GU55" s="9"/>
      <c r="GV55" s="9"/>
      <c r="GW55" s="9"/>
      <c r="GX55" s="9"/>
      <c r="GY55" s="9"/>
      <c r="GZ55" s="9"/>
      <c r="HA55" s="9"/>
      <c r="HB55" s="9"/>
      <c r="HC55" s="9"/>
      <c r="HD55" s="9"/>
      <c r="HE55" s="9"/>
      <c r="HF55" s="9"/>
      <c r="HG55" s="9"/>
      <c r="HH55" s="9"/>
      <c r="HI55" s="9"/>
      <c r="HJ55" s="9"/>
    </row>
    <row r="56" spans="2:218" ht="62.1" customHeight="1">
      <c r="B56" s="290"/>
      <c r="C56" s="140"/>
      <c r="D56" s="141"/>
      <c r="E56" s="162" t="s">
        <v>238</v>
      </c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3"/>
      <c r="AR56" s="164"/>
      <c r="AT56" s="37"/>
      <c r="AU56" s="36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  <c r="EO56" s="9"/>
      <c r="EP56" s="9"/>
      <c r="EQ56" s="9"/>
      <c r="ER56" s="9"/>
      <c r="ES56" s="9"/>
      <c r="ET56" s="9"/>
      <c r="EU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  <c r="GM56" s="9"/>
      <c r="GN56" s="9"/>
      <c r="GO56" s="9"/>
      <c r="GP56" s="9"/>
      <c r="GQ56" s="9"/>
      <c r="GR56" s="9"/>
      <c r="GS56" s="9"/>
      <c r="GT56" s="9"/>
      <c r="GU56" s="9"/>
      <c r="GV56" s="9"/>
      <c r="GW56" s="9"/>
      <c r="GX56" s="9"/>
      <c r="GY56" s="9"/>
      <c r="GZ56" s="9"/>
      <c r="HA56" s="9"/>
      <c r="HB56" s="9"/>
      <c r="HC56" s="9"/>
      <c r="HD56" s="9"/>
      <c r="HE56" s="9"/>
      <c r="HF56" s="9"/>
      <c r="HG56" s="9"/>
      <c r="HH56" s="9"/>
      <c r="HI56" s="9"/>
      <c r="HJ56" s="9"/>
    </row>
    <row r="57" spans="2:218" ht="21.95" customHeight="1">
      <c r="B57" s="290"/>
      <c r="C57" s="145" t="s">
        <v>81</v>
      </c>
      <c r="D57" s="19"/>
      <c r="E57" s="306" t="s">
        <v>82</v>
      </c>
      <c r="F57" s="306"/>
      <c r="G57" s="306"/>
      <c r="H57" s="306"/>
      <c r="I57" s="306"/>
      <c r="J57" s="306"/>
      <c r="K57" s="306"/>
      <c r="L57" s="306"/>
      <c r="M57" s="306"/>
      <c r="N57" s="306"/>
      <c r="O57" s="306"/>
      <c r="P57" s="306"/>
      <c r="Q57" s="306" t="s">
        <v>83</v>
      </c>
      <c r="R57" s="306"/>
      <c r="S57" s="306"/>
      <c r="T57" s="306"/>
      <c r="U57" s="306"/>
      <c r="V57" s="306"/>
      <c r="W57" s="306"/>
      <c r="X57" s="306"/>
      <c r="Y57" s="306"/>
      <c r="Z57" s="306"/>
      <c r="AA57" s="306"/>
      <c r="AB57" s="306"/>
      <c r="AC57" s="306" t="s">
        <v>84</v>
      </c>
      <c r="AD57" s="306"/>
      <c r="AE57" s="306"/>
      <c r="AF57" s="306"/>
      <c r="AG57" s="306"/>
      <c r="AH57" s="306"/>
      <c r="AI57" s="306"/>
      <c r="AJ57" s="306"/>
      <c r="AK57" s="306"/>
      <c r="AL57" s="306"/>
      <c r="AM57" s="306"/>
      <c r="AN57" s="306"/>
      <c r="AO57" s="181" t="s">
        <v>85</v>
      </c>
      <c r="AP57" s="181"/>
      <c r="AQ57" s="181"/>
      <c r="AR57" s="182"/>
      <c r="AT57" s="36"/>
      <c r="AU57" s="36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  <c r="EO57" s="9"/>
      <c r="EP57" s="9"/>
      <c r="EQ57" s="9"/>
      <c r="ER57" s="9"/>
      <c r="ES57" s="9"/>
      <c r="ET57" s="9"/>
      <c r="EU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  <c r="GM57" s="9"/>
      <c r="GN57" s="9"/>
      <c r="GO57" s="9"/>
      <c r="GP57" s="9"/>
      <c r="GQ57" s="9"/>
      <c r="GR57" s="9"/>
      <c r="GS57" s="9"/>
      <c r="GT57" s="9"/>
      <c r="GU57" s="9"/>
      <c r="GV57" s="9"/>
      <c r="GW57" s="9"/>
      <c r="GX57" s="9"/>
      <c r="GY57" s="9"/>
      <c r="GZ57" s="9"/>
      <c r="HA57" s="9"/>
      <c r="HB57" s="9"/>
      <c r="HC57" s="9"/>
      <c r="HD57" s="9"/>
      <c r="HE57" s="9"/>
      <c r="HF57" s="9"/>
      <c r="HG57" s="9"/>
      <c r="HH57" s="9"/>
      <c r="HI57" s="9"/>
      <c r="HJ57" s="9"/>
    </row>
    <row r="58" spans="2:218" ht="21.95" customHeight="1">
      <c r="B58" s="290"/>
      <c r="C58" s="145"/>
      <c r="D58" s="20"/>
      <c r="E58" s="12">
        <v>4</v>
      </c>
      <c r="F58" s="13">
        <v>5</v>
      </c>
      <c r="G58" s="12">
        <v>6</v>
      </c>
      <c r="H58" s="13">
        <v>7</v>
      </c>
      <c r="I58" s="12">
        <v>8</v>
      </c>
      <c r="J58" s="13">
        <v>9</v>
      </c>
      <c r="K58" s="14">
        <v>10</v>
      </c>
      <c r="L58" s="15">
        <v>11</v>
      </c>
      <c r="M58" s="14">
        <v>12</v>
      </c>
      <c r="N58" s="13">
        <v>1</v>
      </c>
      <c r="O58" s="12">
        <v>2</v>
      </c>
      <c r="P58" s="16">
        <v>3</v>
      </c>
      <c r="Q58" s="12">
        <v>4</v>
      </c>
      <c r="R58" s="13">
        <v>5</v>
      </c>
      <c r="S58" s="13">
        <v>6</v>
      </c>
      <c r="T58" s="13">
        <v>7</v>
      </c>
      <c r="U58" s="13">
        <v>8</v>
      </c>
      <c r="V58" s="13">
        <v>9</v>
      </c>
      <c r="W58" s="15">
        <v>10</v>
      </c>
      <c r="X58" s="15">
        <v>11</v>
      </c>
      <c r="Y58" s="15">
        <v>12</v>
      </c>
      <c r="Z58" s="13">
        <v>1</v>
      </c>
      <c r="AA58" s="13">
        <v>2</v>
      </c>
      <c r="AB58" s="17">
        <v>3</v>
      </c>
      <c r="AC58" s="18">
        <v>4</v>
      </c>
      <c r="AD58" s="13">
        <v>5</v>
      </c>
      <c r="AE58" s="13">
        <v>6</v>
      </c>
      <c r="AF58" s="13">
        <v>7</v>
      </c>
      <c r="AG58" s="13">
        <v>8</v>
      </c>
      <c r="AH58" s="13">
        <v>9</v>
      </c>
      <c r="AI58" s="15">
        <v>10</v>
      </c>
      <c r="AJ58" s="15">
        <v>11</v>
      </c>
      <c r="AK58" s="15">
        <v>12</v>
      </c>
      <c r="AL58" s="13">
        <v>1</v>
      </c>
      <c r="AM58" s="13">
        <v>2</v>
      </c>
      <c r="AN58" s="17">
        <v>3</v>
      </c>
      <c r="AO58" s="181"/>
      <c r="AP58" s="181"/>
      <c r="AQ58" s="181"/>
      <c r="AR58" s="182"/>
      <c r="AT58" s="36"/>
      <c r="AU58" s="36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  <c r="EO58" s="9"/>
      <c r="EP58" s="9"/>
      <c r="EQ58" s="9"/>
      <c r="ER58" s="9"/>
      <c r="ES58" s="9"/>
      <c r="ET58" s="9"/>
      <c r="EU58" s="9"/>
      <c r="EV58" s="9"/>
      <c r="EW58" s="9"/>
      <c r="EX58" s="9"/>
      <c r="EY58" s="9"/>
      <c r="EZ58" s="9"/>
      <c r="FA58" s="9"/>
      <c r="FB58" s="9"/>
      <c r="FC58" s="9"/>
      <c r="FD58" s="9"/>
      <c r="FE58" s="9"/>
      <c r="FF58" s="9"/>
      <c r="FG58" s="9"/>
      <c r="FH58" s="9"/>
      <c r="FI58" s="9"/>
      <c r="FJ58" s="9"/>
      <c r="FK58" s="9"/>
      <c r="FL58" s="9"/>
      <c r="FM58" s="9"/>
      <c r="FN58" s="9"/>
      <c r="FO58" s="9"/>
      <c r="FP58" s="9"/>
      <c r="FQ58" s="9"/>
      <c r="FR58" s="9"/>
      <c r="FS58" s="9"/>
      <c r="FT58" s="9"/>
      <c r="FU58" s="9"/>
      <c r="FV58" s="9"/>
      <c r="FW58" s="9"/>
      <c r="FX58" s="9"/>
      <c r="FY58" s="9"/>
      <c r="FZ58" s="9"/>
      <c r="GA58" s="9"/>
      <c r="GB58" s="9"/>
      <c r="GC58" s="9"/>
      <c r="GD58" s="9"/>
      <c r="GE58" s="9"/>
      <c r="GF58" s="9"/>
      <c r="GG58" s="9"/>
      <c r="GH58" s="9"/>
      <c r="GI58" s="9"/>
      <c r="GJ58" s="9"/>
      <c r="GK58" s="9"/>
      <c r="GL58" s="9"/>
      <c r="GM58" s="9"/>
      <c r="GN58" s="9"/>
      <c r="GO58" s="9"/>
      <c r="GP58" s="9"/>
      <c r="GQ58" s="9"/>
      <c r="GR58" s="9"/>
      <c r="GS58" s="9"/>
      <c r="GT58" s="9"/>
      <c r="GU58" s="9"/>
      <c r="GV58" s="9"/>
      <c r="GW58" s="9"/>
      <c r="GX58" s="9"/>
      <c r="GY58" s="9"/>
      <c r="GZ58" s="9"/>
      <c r="HA58" s="9"/>
      <c r="HB58" s="9"/>
      <c r="HC58" s="9"/>
      <c r="HD58" s="9"/>
      <c r="HE58" s="9"/>
      <c r="HF58" s="9"/>
      <c r="HG58" s="9"/>
      <c r="HH58" s="9"/>
      <c r="HI58" s="9"/>
      <c r="HJ58" s="9"/>
    </row>
    <row r="59" spans="2:218" ht="21.95" customHeight="1">
      <c r="B59" s="290"/>
      <c r="C59" s="145"/>
      <c r="D59" s="22" t="s">
        <v>150</v>
      </c>
      <c r="E59" s="26"/>
      <c r="F59" s="26"/>
      <c r="G59" s="40"/>
      <c r="H59" s="40"/>
      <c r="I59" s="26"/>
      <c r="J59" s="26"/>
      <c r="K59" s="40"/>
      <c r="L59" s="26"/>
      <c r="M59" s="26"/>
      <c r="N59" s="40"/>
      <c r="O59" s="40"/>
      <c r="P59" s="26"/>
      <c r="Q59" s="26"/>
      <c r="R59" s="26"/>
      <c r="S59" s="40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181"/>
      <c r="AP59" s="181"/>
      <c r="AQ59" s="181"/>
      <c r="AR59" s="182"/>
      <c r="AT59" s="135" t="s">
        <v>86</v>
      </c>
      <c r="AU59" s="135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  <c r="FR59" s="9"/>
      <c r="FS59" s="9"/>
      <c r="FT59" s="9"/>
      <c r="FU59" s="9"/>
      <c r="FV59" s="9"/>
      <c r="FW59" s="9"/>
      <c r="FX59" s="9"/>
      <c r="FY59" s="9"/>
      <c r="FZ59" s="9"/>
      <c r="GA59" s="9"/>
      <c r="GB59" s="9"/>
      <c r="GC59" s="9"/>
      <c r="GD59" s="9"/>
      <c r="GE59" s="9"/>
      <c r="GF59" s="9"/>
      <c r="GG59" s="9"/>
      <c r="GH59" s="9"/>
      <c r="GI59" s="9"/>
      <c r="GJ59" s="9"/>
      <c r="GK59" s="9"/>
      <c r="GL59" s="9"/>
      <c r="GM59" s="9"/>
      <c r="GN59" s="9"/>
      <c r="GO59" s="9"/>
      <c r="GP59" s="9"/>
      <c r="GQ59" s="9"/>
      <c r="GR59" s="9"/>
      <c r="GS59" s="9"/>
      <c r="GT59" s="9"/>
      <c r="GU59" s="9"/>
      <c r="GV59" s="9"/>
      <c r="GW59" s="9"/>
      <c r="GX59" s="9"/>
      <c r="GY59" s="9"/>
      <c r="GZ59" s="9"/>
      <c r="HA59" s="9"/>
      <c r="HB59" s="9"/>
      <c r="HC59" s="9"/>
      <c r="HD59" s="9"/>
      <c r="HE59" s="9"/>
      <c r="HF59" s="9"/>
      <c r="HG59" s="9"/>
      <c r="HH59" s="9"/>
      <c r="HI59" s="9"/>
      <c r="HJ59" s="9"/>
    </row>
    <row r="60" spans="2:218" ht="21.95" customHeight="1">
      <c r="B60" s="290"/>
      <c r="C60" s="145"/>
      <c r="D60" s="42" t="s">
        <v>151</v>
      </c>
      <c r="E60" s="24"/>
      <c r="F60" s="24"/>
      <c r="G60" s="24"/>
      <c r="H60" s="41"/>
      <c r="I60" s="41"/>
      <c r="J60" s="24"/>
      <c r="K60" s="24"/>
      <c r="L60" s="24"/>
      <c r="M60" s="24"/>
      <c r="N60" s="24"/>
      <c r="O60" s="24"/>
      <c r="P60" s="24"/>
      <c r="Q60" s="24"/>
      <c r="R60" s="24"/>
      <c r="S60" s="41"/>
      <c r="T60" s="41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7"/>
      <c r="AF60" s="24"/>
      <c r="AG60" s="24"/>
      <c r="AH60" s="24"/>
      <c r="AI60" s="24"/>
      <c r="AJ60" s="24"/>
      <c r="AK60" s="24"/>
      <c r="AL60" s="24"/>
      <c r="AM60" s="24"/>
      <c r="AN60" s="24"/>
      <c r="AO60" s="181"/>
      <c r="AP60" s="181"/>
      <c r="AQ60" s="181"/>
      <c r="AR60" s="182"/>
      <c r="AT60" s="135"/>
      <c r="AU60" s="135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  <c r="FR60" s="9"/>
      <c r="FS60" s="9"/>
      <c r="FT60" s="9"/>
      <c r="FU60" s="9"/>
      <c r="FV60" s="9"/>
      <c r="FW60" s="9"/>
      <c r="FX60" s="9"/>
      <c r="FY60" s="9"/>
      <c r="FZ60" s="9"/>
      <c r="GA60" s="9"/>
      <c r="GB60" s="9"/>
      <c r="GC60" s="9"/>
      <c r="GD60" s="9"/>
      <c r="GE60" s="9"/>
      <c r="GF60" s="9"/>
      <c r="GG60" s="9"/>
      <c r="GH60" s="9"/>
      <c r="GI60" s="9"/>
      <c r="GJ60" s="9"/>
      <c r="GK60" s="9"/>
      <c r="GL60" s="9"/>
      <c r="GM60" s="9"/>
      <c r="GN60" s="9"/>
      <c r="GO60" s="9"/>
      <c r="GP60" s="9"/>
      <c r="GQ60" s="9"/>
      <c r="GR60" s="9"/>
      <c r="GS60" s="9"/>
      <c r="GT60" s="9"/>
      <c r="GU60" s="9"/>
      <c r="GV60" s="9"/>
      <c r="GW60" s="9"/>
      <c r="GX60" s="9"/>
      <c r="GY60" s="9"/>
      <c r="GZ60" s="9"/>
      <c r="HA60" s="9"/>
      <c r="HB60" s="9"/>
      <c r="HC60" s="9"/>
      <c r="HD60" s="9"/>
      <c r="HE60" s="9"/>
      <c r="HF60" s="9"/>
      <c r="HG60" s="9"/>
      <c r="HH60" s="9"/>
      <c r="HI60" s="9"/>
      <c r="HJ60" s="9"/>
    </row>
    <row r="61" spans="2:218" ht="21.95" customHeight="1">
      <c r="B61" s="290"/>
      <c r="C61" s="145"/>
      <c r="D61" s="23" t="s">
        <v>152</v>
      </c>
      <c r="E61" s="24"/>
      <c r="F61" s="24"/>
      <c r="G61" s="24"/>
      <c r="H61" s="24"/>
      <c r="I61" s="41"/>
      <c r="J61" s="41"/>
      <c r="K61" s="24"/>
      <c r="L61" s="41"/>
      <c r="M61" s="41"/>
      <c r="N61" s="24"/>
      <c r="O61" s="24"/>
      <c r="P61" s="24"/>
      <c r="Q61" s="24"/>
      <c r="R61" s="24"/>
      <c r="S61" s="24"/>
      <c r="T61" s="24"/>
      <c r="U61" s="41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181"/>
      <c r="AP61" s="181"/>
      <c r="AQ61" s="181"/>
      <c r="AR61" s="182"/>
      <c r="AT61" s="135"/>
      <c r="AU61" s="135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  <c r="FR61" s="9"/>
      <c r="FS61" s="9"/>
      <c r="FT61" s="9"/>
      <c r="FU61" s="9"/>
      <c r="FV61" s="9"/>
      <c r="FW61" s="9"/>
      <c r="FX61" s="9"/>
      <c r="FY61" s="9"/>
      <c r="FZ61" s="9"/>
      <c r="GA61" s="9"/>
      <c r="GB61" s="9"/>
      <c r="GC61" s="9"/>
      <c r="GD61" s="9"/>
      <c r="GE61" s="9"/>
      <c r="GF61" s="9"/>
      <c r="GG61" s="9"/>
      <c r="GH61" s="9"/>
      <c r="GI61" s="9"/>
      <c r="GJ61" s="9"/>
      <c r="GK61" s="9"/>
      <c r="GL61" s="9"/>
      <c r="GM61" s="9"/>
      <c r="GN61" s="9"/>
      <c r="GO61" s="9"/>
      <c r="GP61" s="9"/>
      <c r="GQ61" s="9"/>
      <c r="GR61" s="9"/>
      <c r="GS61" s="9"/>
      <c r="GT61" s="9"/>
      <c r="GU61" s="9"/>
      <c r="GV61" s="9"/>
      <c r="GW61" s="9"/>
      <c r="GX61" s="9"/>
      <c r="GY61" s="9"/>
      <c r="GZ61" s="9"/>
      <c r="HA61" s="9"/>
      <c r="HB61" s="9"/>
      <c r="HC61" s="9"/>
      <c r="HD61" s="9"/>
      <c r="HE61" s="9"/>
      <c r="HF61" s="9"/>
      <c r="HG61" s="9"/>
      <c r="HH61" s="9"/>
      <c r="HI61" s="9"/>
      <c r="HJ61" s="9"/>
    </row>
    <row r="62" spans="2:218" ht="21.95" customHeight="1">
      <c r="B62" s="290"/>
      <c r="C62" s="145"/>
      <c r="D62" s="23" t="s">
        <v>153</v>
      </c>
      <c r="E62" s="24"/>
      <c r="F62" s="24"/>
      <c r="G62" s="24"/>
      <c r="H62" s="24"/>
      <c r="I62" s="24"/>
      <c r="J62" s="24"/>
      <c r="K62" s="41"/>
      <c r="L62" s="24"/>
      <c r="M62" s="24"/>
      <c r="N62" s="41"/>
      <c r="O62" s="41"/>
      <c r="P62" s="24"/>
      <c r="Q62" s="24"/>
      <c r="R62" s="24"/>
      <c r="S62" s="24"/>
      <c r="T62" s="24"/>
      <c r="U62" s="24"/>
      <c r="V62" s="41"/>
      <c r="W62" s="24"/>
      <c r="X62" s="24"/>
      <c r="Y62" s="24"/>
      <c r="Z62" s="24"/>
      <c r="AA62" s="24"/>
      <c r="AB62" s="24"/>
      <c r="AC62" s="24"/>
      <c r="AD62" s="24"/>
      <c r="AE62" s="41"/>
      <c r="AF62" s="24"/>
      <c r="AG62" s="24"/>
      <c r="AH62" s="24"/>
      <c r="AI62" s="24"/>
      <c r="AJ62" s="24"/>
      <c r="AK62" s="24"/>
      <c r="AL62" s="24"/>
      <c r="AM62" s="24"/>
      <c r="AN62" s="24"/>
      <c r="AO62" s="181"/>
      <c r="AP62" s="181"/>
      <c r="AQ62" s="181"/>
      <c r="AR62" s="182"/>
      <c r="AT62" s="135"/>
      <c r="AU62" s="135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  <c r="EO62" s="9"/>
      <c r="EP62" s="9"/>
      <c r="EQ62" s="9"/>
      <c r="ER62" s="9"/>
      <c r="ES62" s="9"/>
      <c r="ET62" s="9"/>
      <c r="EU62" s="9"/>
      <c r="EV62" s="9"/>
      <c r="EW62" s="9"/>
      <c r="EX62" s="9"/>
      <c r="EY62" s="9"/>
      <c r="EZ62" s="9"/>
      <c r="FA62" s="9"/>
      <c r="FB62" s="9"/>
      <c r="FC62" s="9"/>
      <c r="FD62" s="9"/>
      <c r="FE62" s="9"/>
      <c r="FF62" s="9"/>
      <c r="FG62" s="9"/>
      <c r="FH62" s="9"/>
      <c r="FI62" s="9"/>
      <c r="FJ62" s="9"/>
      <c r="FK62" s="9"/>
      <c r="FL62" s="9"/>
      <c r="FM62" s="9"/>
      <c r="FN62" s="9"/>
      <c r="FO62" s="9"/>
      <c r="FP62" s="9"/>
      <c r="FQ62" s="9"/>
      <c r="FR62" s="9"/>
      <c r="FS62" s="9"/>
      <c r="FT62" s="9"/>
      <c r="FU62" s="9"/>
      <c r="FV62" s="9"/>
      <c r="FW62" s="9"/>
      <c r="FX62" s="9"/>
      <c r="FY62" s="9"/>
      <c r="FZ62" s="9"/>
      <c r="GA62" s="9"/>
      <c r="GB62" s="9"/>
      <c r="GC62" s="9"/>
      <c r="GD62" s="9"/>
      <c r="GE62" s="9"/>
      <c r="GF62" s="9"/>
      <c r="GG62" s="9"/>
      <c r="GH62" s="9"/>
      <c r="GI62" s="9"/>
      <c r="GJ62" s="9"/>
      <c r="GK62" s="9"/>
      <c r="GL62" s="9"/>
      <c r="GM62" s="9"/>
      <c r="GN62" s="9"/>
      <c r="GO62" s="9"/>
      <c r="GP62" s="9"/>
      <c r="GQ62" s="9"/>
      <c r="GR62" s="9"/>
      <c r="GS62" s="9"/>
      <c r="GT62" s="9"/>
      <c r="GU62" s="9"/>
      <c r="GV62" s="9"/>
      <c r="GW62" s="9"/>
      <c r="GX62" s="9"/>
      <c r="GY62" s="9"/>
      <c r="GZ62" s="9"/>
      <c r="HA62" s="9"/>
      <c r="HB62" s="9"/>
      <c r="HC62" s="9"/>
      <c r="HD62" s="9"/>
      <c r="HE62" s="9"/>
      <c r="HF62" s="9"/>
      <c r="HG62" s="9"/>
      <c r="HH62" s="9"/>
      <c r="HI62" s="9"/>
      <c r="HJ62" s="9"/>
    </row>
    <row r="63" spans="2:218" ht="21.95" customHeight="1">
      <c r="B63" s="290"/>
      <c r="C63" s="145"/>
      <c r="D63" s="39" t="s">
        <v>155</v>
      </c>
      <c r="E63" s="24"/>
      <c r="F63" s="24"/>
      <c r="G63" s="24"/>
      <c r="H63" s="24"/>
      <c r="I63" s="24"/>
      <c r="J63" s="24"/>
      <c r="K63" s="24"/>
      <c r="L63" s="41"/>
      <c r="M63" s="24"/>
      <c r="N63" s="24"/>
      <c r="O63" s="41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1"/>
      <c r="AA63" s="41"/>
      <c r="AB63" s="24"/>
      <c r="AC63" s="24"/>
      <c r="AD63" s="24"/>
      <c r="AE63" s="41"/>
      <c r="AF63" s="41"/>
      <c r="AG63" s="24"/>
      <c r="AH63" s="24"/>
      <c r="AI63" s="24"/>
      <c r="AJ63" s="24"/>
      <c r="AK63" s="24"/>
      <c r="AL63" s="24"/>
      <c r="AM63" s="24"/>
      <c r="AN63" s="24"/>
      <c r="AO63" s="181"/>
      <c r="AP63" s="181"/>
      <c r="AQ63" s="181"/>
      <c r="AR63" s="182"/>
      <c r="AT63" s="135"/>
      <c r="AU63" s="135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</row>
    <row r="64" spans="2:218" ht="21.95" customHeight="1">
      <c r="B64" s="290"/>
      <c r="C64" s="145"/>
      <c r="D64" s="10" t="s">
        <v>154</v>
      </c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41"/>
      <c r="X64" s="41"/>
      <c r="Y64" s="41"/>
      <c r="Z64" s="41"/>
      <c r="AA64" s="41"/>
      <c r="AB64" s="24"/>
      <c r="AC64" s="24"/>
      <c r="AD64" s="24"/>
      <c r="AE64" s="41"/>
      <c r="AF64" s="41"/>
      <c r="AG64" s="41"/>
      <c r="AH64" s="24"/>
      <c r="AI64" s="24"/>
      <c r="AJ64" s="24"/>
      <c r="AK64" s="24"/>
      <c r="AL64" s="24"/>
      <c r="AM64" s="24"/>
      <c r="AN64" s="24"/>
      <c r="AO64" s="181"/>
      <c r="AP64" s="181"/>
      <c r="AQ64" s="181"/>
      <c r="AR64" s="182"/>
      <c r="AT64" s="135"/>
      <c r="AU64" s="135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  <c r="EO64" s="9"/>
      <c r="EP64" s="9"/>
      <c r="EQ64" s="9"/>
      <c r="ER64" s="9"/>
      <c r="ES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  <c r="FW64" s="9"/>
      <c r="FX64" s="9"/>
      <c r="FY64" s="9"/>
      <c r="FZ64" s="9"/>
      <c r="GA64" s="9"/>
      <c r="GB64" s="9"/>
      <c r="GC64" s="9"/>
      <c r="GD64" s="9"/>
      <c r="GE64" s="9"/>
      <c r="GF64" s="9"/>
      <c r="GG64" s="9"/>
      <c r="GH64" s="9"/>
      <c r="GI64" s="9"/>
      <c r="GJ64" s="9"/>
      <c r="GK64" s="9"/>
      <c r="GL64" s="9"/>
      <c r="GM64" s="9"/>
      <c r="GN64" s="9"/>
      <c r="GO64" s="9"/>
      <c r="GP64" s="9"/>
      <c r="GQ64" s="9"/>
      <c r="GR64" s="9"/>
      <c r="GS64" s="9"/>
      <c r="GT64" s="9"/>
      <c r="GU64" s="9"/>
      <c r="GV64" s="9"/>
      <c r="GW64" s="9"/>
      <c r="GX64" s="9"/>
      <c r="GY64" s="9"/>
      <c r="GZ64" s="9"/>
      <c r="HA64" s="9"/>
      <c r="HB64" s="9"/>
      <c r="HC64" s="9"/>
      <c r="HD64" s="9"/>
      <c r="HE64" s="9"/>
      <c r="HF64" s="9"/>
      <c r="HG64" s="9"/>
      <c r="HH64" s="9"/>
      <c r="HI64" s="9"/>
      <c r="HJ64" s="9"/>
    </row>
    <row r="65" spans="1:218" ht="21.95" customHeight="1">
      <c r="B65" s="290"/>
      <c r="C65" s="145"/>
      <c r="D65" s="39" t="s">
        <v>156</v>
      </c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41"/>
      <c r="AA65" s="41"/>
      <c r="AB65" s="24"/>
      <c r="AC65" s="24"/>
      <c r="AD65" s="24"/>
      <c r="AE65" s="41"/>
      <c r="AF65" s="41"/>
      <c r="AG65" s="41"/>
      <c r="AH65" s="41"/>
      <c r="AI65" s="41"/>
      <c r="AJ65" s="41"/>
      <c r="AK65" s="41"/>
      <c r="AL65" s="24"/>
      <c r="AM65" s="24"/>
      <c r="AN65" s="24"/>
      <c r="AO65" s="181"/>
      <c r="AP65" s="181"/>
      <c r="AQ65" s="181"/>
      <c r="AR65" s="182"/>
      <c r="AT65" s="135"/>
      <c r="AU65" s="135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</row>
    <row r="66" spans="1:218" ht="21.95" customHeight="1">
      <c r="B66" s="290"/>
      <c r="C66" s="145"/>
      <c r="D66" s="39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181"/>
      <c r="AP66" s="181"/>
      <c r="AQ66" s="181"/>
      <c r="AR66" s="182"/>
      <c r="AT66" s="135"/>
      <c r="AU66" s="135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</row>
    <row r="67" spans="1:218" ht="21.95" customHeight="1" thickBot="1">
      <c r="B67" s="297"/>
      <c r="C67" s="146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183"/>
      <c r="AP67" s="183"/>
      <c r="AQ67" s="183"/>
      <c r="AR67" s="184"/>
      <c r="AT67" s="135"/>
      <c r="AU67" s="135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</row>
    <row r="68" spans="1:218" ht="60" customHeight="1">
      <c r="B68" s="289" t="s">
        <v>87</v>
      </c>
      <c r="C68" s="168" t="s">
        <v>88</v>
      </c>
      <c r="D68" s="169"/>
      <c r="E68" s="170" t="s">
        <v>223</v>
      </c>
      <c r="F68" s="171"/>
      <c r="G68" s="171"/>
      <c r="H68" s="171"/>
      <c r="I68" s="171"/>
      <c r="J68" s="171"/>
      <c r="K68" s="171"/>
      <c r="L68" s="171"/>
      <c r="M68" s="171"/>
      <c r="N68" s="171"/>
      <c r="O68" s="171"/>
      <c r="P68" s="171"/>
      <c r="Q68" s="171"/>
      <c r="R68" s="171"/>
      <c r="S68" s="171"/>
      <c r="T68" s="171"/>
      <c r="U68" s="171"/>
      <c r="V68" s="171"/>
      <c r="W68" s="171"/>
      <c r="X68" s="171"/>
      <c r="Y68" s="171"/>
      <c r="Z68" s="171"/>
      <c r="AA68" s="171"/>
      <c r="AB68" s="171"/>
      <c r="AC68" s="171"/>
      <c r="AD68" s="171"/>
      <c r="AE68" s="171"/>
      <c r="AF68" s="171"/>
      <c r="AG68" s="171"/>
      <c r="AH68" s="171"/>
      <c r="AI68" s="171"/>
      <c r="AJ68" s="171"/>
      <c r="AK68" s="171"/>
      <c r="AL68" s="171"/>
      <c r="AM68" s="171"/>
      <c r="AN68" s="171"/>
      <c r="AO68" s="171"/>
      <c r="AP68" s="171"/>
      <c r="AQ68" s="171"/>
      <c r="AR68" s="172"/>
      <c r="AT68" s="36"/>
      <c r="AU68" s="36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</row>
    <row r="69" spans="1:218" ht="30" customHeight="1">
      <c r="B69" s="290"/>
      <c r="C69" s="298" t="s">
        <v>89</v>
      </c>
      <c r="D69" s="299"/>
      <c r="E69" s="300" t="s">
        <v>90</v>
      </c>
      <c r="F69" s="301"/>
      <c r="G69" s="301"/>
      <c r="H69" s="301"/>
      <c r="I69" s="301"/>
      <c r="J69" s="301"/>
      <c r="K69" s="301"/>
      <c r="L69" s="301"/>
      <c r="M69" s="301"/>
      <c r="N69" s="301"/>
      <c r="O69" s="301"/>
      <c r="P69" s="301"/>
      <c r="Q69" s="301"/>
      <c r="R69" s="301"/>
      <c r="S69" s="301"/>
      <c r="T69" s="301"/>
      <c r="U69" s="301"/>
      <c r="V69" s="301"/>
      <c r="W69" s="301"/>
      <c r="X69" s="301"/>
      <c r="Y69" s="301"/>
      <c r="Z69" s="301"/>
      <c r="AA69" s="301"/>
      <c r="AB69" s="301"/>
      <c r="AC69" s="301"/>
      <c r="AD69" s="301"/>
      <c r="AE69" s="301"/>
      <c r="AF69" s="301"/>
      <c r="AG69" s="301"/>
      <c r="AH69" s="301"/>
      <c r="AI69" s="301"/>
      <c r="AJ69" s="301"/>
      <c r="AK69" s="301"/>
      <c r="AL69" s="301"/>
      <c r="AM69" s="301"/>
      <c r="AN69" s="301"/>
      <c r="AO69" s="301"/>
      <c r="AP69" s="301"/>
      <c r="AQ69" s="301"/>
      <c r="AR69" s="302"/>
      <c r="AT69" s="36"/>
      <c r="AU69" s="36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</row>
    <row r="70" spans="1:218" ht="30" customHeight="1">
      <c r="B70" s="290"/>
      <c r="C70" s="21" t="s">
        <v>91</v>
      </c>
      <c r="D70" s="29" t="s">
        <v>205</v>
      </c>
      <c r="E70" s="153" t="s">
        <v>207</v>
      </c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  <c r="AL70" s="154"/>
      <c r="AM70" s="154"/>
      <c r="AN70" s="154"/>
      <c r="AO70" s="154"/>
      <c r="AP70" s="154"/>
      <c r="AQ70" s="154"/>
      <c r="AR70" s="155"/>
      <c r="AT70" s="36"/>
      <c r="AU70" s="36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9"/>
      <c r="EQ70" s="9"/>
      <c r="ER70" s="9"/>
      <c r="ES70" s="9"/>
      <c r="ET70" s="9"/>
      <c r="EU70" s="9"/>
      <c r="EV70" s="9"/>
      <c r="EW70" s="9"/>
      <c r="EX70" s="9"/>
      <c r="EY70" s="9"/>
      <c r="EZ70" s="9"/>
      <c r="FA70" s="9"/>
      <c r="FB70" s="9"/>
      <c r="FC70" s="9"/>
      <c r="FD70" s="9"/>
      <c r="FE70" s="9"/>
      <c r="FF70" s="9"/>
      <c r="FG70" s="9"/>
      <c r="FH70" s="9"/>
      <c r="FI70" s="9"/>
      <c r="FJ70" s="9"/>
      <c r="FK70" s="9"/>
      <c r="FL70" s="9"/>
      <c r="FM70" s="9"/>
      <c r="FN70" s="9"/>
      <c r="FO70" s="9"/>
      <c r="FP70" s="9"/>
      <c r="FQ70" s="9"/>
      <c r="FR70" s="9"/>
      <c r="FS70" s="9"/>
      <c r="FT70" s="9"/>
      <c r="FU70" s="9"/>
      <c r="FV70" s="9"/>
      <c r="FW70" s="9"/>
      <c r="FX70" s="9"/>
      <c r="FY70" s="9"/>
      <c r="FZ70" s="9"/>
      <c r="GA70" s="9"/>
      <c r="GB70" s="9"/>
      <c r="GC70" s="9"/>
      <c r="GD70" s="9"/>
      <c r="GE70" s="9"/>
      <c r="GF70" s="9"/>
      <c r="GG70" s="9"/>
      <c r="GH70" s="9"/>
      <c r="GI70" s="9"/>
      <c r="GJ70" s="9"/>
      <c r="GK70" s="9"/>
      <c r="GL70" s="9"/>
      <c r="GM70" s="9"/>
      <c r="GN70" s="9"/>
      <c r="GO70" s="9"/>
      <c r="GP70" s="9"/>
      <c r="GQ70" s="9"/>
      <c r="GR70" s="9"/>
      <c r="GS70" s="9"/>
      <c r="GT70" s="9"/>
      <c r="GU70" s="9"/>
      <c r="GV70" s="9"/>
      <c r="GW70" s="9"/>
      <c r="GX70" s="9"/>
      <c r="GY70" s="9"/>
      <c r="GZ70" s="9"/>
      <c r="HA70" s="9"/>
      <c r="HB70" s="9"/>
      <c r="HC70" s="9"/>
      <c r="HD70" s="9"/>
      <c r="HE70" s="9"/>
      <c r="HF70" s="9"/>
      <c r="HG70" s="9"/>
      <c r="HH70" s="9"/>
      <c r="HI70" s="9"/>
      <c r="HJ70" s="9"/>
    </row>
    <row r="71" spans="1:218" ht="30" customHeight="1">
      <c r="A71" s="87"/>
      <c r="B71" s="290"/>
      <c r="C71" s="21" t="s">
        <v>92</v>
      </c>
      <c r="D71" s="29" t="s">
        <v>206</v>
      </c>
      <c r="E71" s="153" t="s">
        <v>208</v>
      </c>
      <c r="F71" s="154"/>
      <c r="G71" s="154"/>
      <c r="H71" s="154"/>
      <c r="I71" s="154"/>
      <c r="J71" s="154"/>
      <c r="K71" s="154"/>
      <c r="L71" s="154"/>
      <c r="M71" s="154"/>
      <c r="N71" s="154"/>
      <c r="O71" s="154"/>
      <c r="P71" s="154"/>
      <c r="Q71" s="154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  <c r="AL71" s="154"/>
      <c r="AM71" s="154"/>
      <c r="AN71" s="154"/>
      <c r="AO71" s="154"/>
      <c r="AP71" s="154"/>
      <c r="AQ71" s="154"/>
      <c r="AR71" s="155"/>
      <c r="AS71" s="87"/>
      <c r="AT71" s="36"/>
      <c r="AU71" s="36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9"/>
      <c r="EQ71" s="9"/>
      <c r="ER71" s="9"/>
      <c r="ES71" s="9"/>
      <c r="ET71" s="9"/>
      <c r="EU71" s="9"/>
      <c r="EV71" s="9"/>
      <c r="EW71" s="9"/>
      <c r="EX71" s="9"/>
      <c r="EY71" s="9"/>
      <c r="EZ71" s="9"/>
      <c r="FA71" s="9"/>
      <c r="FB71" s="9"/>
      <c r="FC71" s="9"/>
      <c r="FD71" s="9"/>
      <c r="FE71" s="9"/>
      <c r="FF71" s="9"/>
      <c r="FG71" s="9"/>
      <c r="FH71" s="9"/>
      <c r="FI71" s="9"/>
      <c r="FJ71" s="9"/>
      <c r="FK71" s="9"/>
      <c r="FL71" s="9"/>
      <c r="FM71" s="9"/>
      <c r="FN71" s="9"/>
      <c r="FO71" s="9"/>
      <c r="FP71" s="9"/>
      <c r="FQ71" s="9"/>
      <c r="FR71" s="9"/>
      <c r="FS71" s="9"/>
      <c r="FT71" s="9"/>
      <c r="FU71" s="9"/>
      <c r="FV71" s="9"/>
      <c r="FW71" s="9"/>
      <c r="FX71" s="9"/>
      <c r="FY71" s="9"/>
      <c r="FZ71" s="9"/>
      <c r="GA71" s="9"/>
      <c r="GB71" s="9"/>
      <c r="GC71" s="9"/>
      <c r="GD71" s="9"/>
      <c r="GE71" s="9"/>
      <c r="GF71" s="9"/>
      <c r="GG71" s="9"/>
      <c r="GH71" s="9"/>
      <c r="GI71" s="9"/>
      <c r="GJ71" s="9"/>
      <c r="GK71" s="9"/>
      <c r="GL71" s="9"/>
      <c r="GM71" s="9"/>
      <c r="GN71" s="9"/>
      <c r="GO71" s="9"/>
      <c r="GP71" s="9"/>
      <c r="GQ71" s="9"/>
      <c r="GR71" s="9"/>
      <c r="GS71" s="9"/>
      <c r="GT71" s="9"/>
      <c r="GU71" s="9"/>
      <c r="GV71" s="9"/>
      <c r="GW71" s="9"/>
      <c r="GX71" s="9"/>
      <c r="GY71" s="9"/>
      <c r="GZ71" s="9"/>
      <c r="HA71" s="9"/>
      <c r="HB71" s="9"/>
      <c r="HC71" s="9"/>
      <c r="HD71" s="9"/>
      <c r="HE71" s="9"/>
      <c r="HF71" s="9"/>
      <c r="HG71" s="9"/>
      <c r="HH71" s="9"/>
      <c r="HI71" s="9"/>
      <c r="HJ71" s="9"/>
    </row>
    <row r="72" spans="1:218" ht="30" customHeight="1">
      <c r="B72" s="290"/>
      <c r="C72" s="21" t="s">
        <v>93</v>
      </c>
      <c r="D72" s="29"/>
      <c r="E72" s="153"/>
      <c r="F72" s="154"/>
      <c r="G72" s="154"/>
      <c r="H72" s="154"/>
      <c r="I72" s="154"/>
      <c r="J72" s="154"/>
      <c r="K72" s="154"/>
      <c r="L72" s="154"/>
      <c r="M72" s="154"/>
      <c r="N72" s="154"/>
      <c r="O72" s="154"/>
      <c r="P72" s="154"/>
      <c r="Q72" s="154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  <c r="AL72" s="154"/>
      <c r="AM72" s="154"/>
      <c r="AN72" s="154"/>
      <c r="AO72" s="154"/>
      <c r="AP72" s="154"/>
      <c r="AQ72" s="154"/>
      <c r="AR72" s="155"/>
      <c r="AT72" s="36"/>
      <c r="AU72" s="36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9"/>
      <c r="EQ72" s="9"/>
      <c r="ER72" s="9"/>
      <c r="ES72" s="9"/>
      <c r="ET72" s="9"/>
      <c r="EU72" s="9"/>
      <c r="EV72" s="9"/>
      <c r="EW72" s="9"/>
      <c r="EX72" s="9"/>
      <c r="EY72" s="9"/>
      <c r="EZ72" s="9"/>
      <c r="FA72" s="9"/>
      <c r="FB72" s="9"/>
      <c r="FC72" s="9"/>
      <c r="FD72" s="9"/>
      <c r="FE72" s="9"/>
      <c r="FF72" s="9"/>
      <c r="FG72" s="9"/>
      <c r="FH72" s="9"/>
      <c r="FI72" s="9"/>
      <c r="FJ72" s="9"/>
      <c r="FK72" s="9"/>
      <c r="FL72" s="9"/>
      <c r="FM72" s="9"/>
      <c r="FN72" s="9"/>
      <c r="FO72" s="9"/>
      <c r="FP72" s="9"/>
      <c r="FQ72" s="9"/>
      <c r="FR72" s="9"/>
      <c r="FS72" s="9"/>
      <c r="FT72" s="9"/>
      <c r="FU72" s="9"/>
      <c r="FV72" s="9"/>
      <c r="FW72" s="9"/>
      <c r="FX72" s="9"/>
      <c r="FY72" s="9"/>
      <c r="FZ72" s="9"/>
      <c r="GA72" s="9"/>
      <c r="GB72" s="9"/>
      <c r="GC72" s="9"/>
      <c r="GD72" s="9"/>
      <c r="GE72" s="9"/>
      <c r="GF72" s="9"/>
      <c r="GG72" s="9"/>
      <c r="GH72" s="9"/>
      <c r="GI72" s="9"/>
      <c r="GJ72" s="9"/>
      <c r="GK72" s="9"/>
      <c r="GL72" s="9"/>
      <c r="GM72" s="9"/>
      <c r="GN72" s="9"/>
      <c r="GO72" s="9"/>
      <c r="GP72" s="9"/>
      <c r="GQ72" s="9"/>
      <c r="GR72" s="9"/>
      <c r="GS72" s="9"/>
      <c r="GT72" s="9"/>
      <c r="GU72" s="9"/>
      <c r="GV72" s="9"/>
      <c r="GW72" s="9"/>
      <c r="GX72" s="9"/>
      <c r="GY72" s="9"/>
      <c r="GZ72" s="9"/>
      <c r="HA72" s="9"/>
      <c r="HB72" s="9"/>
      <c r="HC72" s="9"/>
      <c r="HD72" s="9"/>
      <c r="HE72" s="9"/>
      <c r="HF72" s="9"/>
      <c r="HG72" s="9"/>
      <c r="HH72" s="9"/>
      <c r="HI72" s="9"/>
      <c r="HJ72" s="9"/>
    </row>
    <row r="73" spans="1:218" ht="106.5" customHeight="1" thickBot="1">
      <c r="B73" s="297"/>
      <c r="C73" s="148" t="s">
        <v>94</v>
      </c>
      <c r="D73" s="149"/>
      <c r="E73" s="150" t="s">
        <v>221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  <c r="W73" s="151"/>
      <c r="X73" s="151"/>
      <c r="Y73" s="151"/>
      <c r="Z73" s="151"/>
      <c r="AA73" s="151"/>
      <c r="AB73" s="151"/>
      <c r="AC73" s="151"/>
      <c r="AD73" s="151"/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2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  <c r="FF73" s="9"/>
      <c r="FG73" s="9"/>
      <c r="FH73" s="9"/>
      <c r="FI73" s="9"/>
      <c r="FJ73" s="9"/>
      <c r="FK73" s="9"/>
      <c r="FL73" s="9"/>
      <c r="FM73" s="9"/>
      <c r="FN73" s="9"/>
      <c r="FO73" s="9"/>
      <c r="FP73" s="9"/>
      <c r="FQ73" s="9"/>
      <c r="FR73" s="9"/>
      <c r="FS73" s="9"/>
      <c r="FT73" s="9"/>
      <c r="FU73" s="9"/>
      <c r="FV73" s="9"/>
      <c r="FW73" s="9"/>
      <c r="FX73" s="9"/>
      <c r="FY73" s="9"/>
      <c r="FZ73" s="9"/>
      <c r="GA73" s="9"/>
      <c r="GB73" s="9"/>
      <c r="GC73" s="9"/>
      <c r="GD73" s="9"/>
      <c r="GE73" s="9"/>
      <c r="GF73" s="9"/>
      <c r="GG73" s="9"/>
      <c r="GH73" s="9"/>
      <c r="GI73" s="9"/>
      <c r="GJ73" s="9"/>
      <c r="GK73" s="9"/>
      <c r="GL73" s="9"/>
      <c r="GM73" s="9"/>
      <c r="GN73" s="9"/>
      <c r="GO73" s="9"/>
      <c r="GP73" s="9"/>
      <c r="GQ73" s="9"/>
      <c r="GR73" s="9"/>
      <c r="GS73" s="9"/>
      <c r="GT73" s="9"/>
      <c r="GU73" s="9"/>
      <c r="GV73" s="9"/>
      <c r="GW73" s="9"/>
      <c r="GX73" s="9"/>
      <c r="GY73" s="9"/>
      <c r="GZ73" s="9"/>
      <c r="HA73" s="9"/>
      <c r="HB73" s="9"/>
      <c r="HC73" s="9"/>
      <c r="HD73" s="9"/>
      <c r="HE73" s="9"/>
      <c r="HF73" s="9"/>
      <c r="HG73" s="9"/>
      <c r="HH73" s="9"/>
      <c r="HI73" s="9"/>
      <c r="HJ73" s="9"/>
    </row>
    <row r="74" spans="1:218" ht="21.95" customHeight="1">
      <c r="B74" s="185" t="s">
        <v>95</v>
      </c>
      <c r="C74" s="173" t="s">
        <v>96</v>
      </c>
      <c r="D74" s="174"/>
      <c r="E74" s="188" t="s">
        <v>222</v>
      </c>
      <c r="F74" s="189"/>
      <c r="G74" s="189"/>
      <c r="H74" s="189"/>
      <c r="I74" s="189"/>
      <c r="J74" s="189"/>
      <c r="K74" s="190"/>
      <c r="L74" s="196" t="s">
        <v>255</v>
      </c>
      <c r="M74" s="197"/>
      <c r="N74" s="197"/>
      <c r="O74" s="197"/>
      <c r="P74" s="197"/>
      <c r="Q74" s="197"/>
      <c r="R74" s="197"/>
      <c r="S74" s="197"/>
      <c r="T74" s="197"/>
      <c r="U74" s="197"/>
      <c r="V74" s="197"/>
      <c r="W74" s="197"/>
      <c r="X74" s="197"/>
      <c r="Y74" s="197"/>
      <c r="Z74" s="197"/>
      <c r="AA74" s="197"/>
      <c r="AB74" s="197"/>
      <c r="AC74" s="197"/>
      <c r="AD74" s="197"/>
      <c r="AE74" s="197"/>
      <c r="AF74" s="197"/>
      <c r="AG74" s="197"/>
      <c r="AH74" s="197"/>
      <c r="AI74" s="197"/>
      <c r="AJ74" s="197"/>
      <c r="AK74" s="197"/>
      <c r="AL74" s="197"/>
      <c r="AM74" s="197"/>
      <c r="AN74" s="197"/>
      <c r="AO74" s="197"/>
      <c r="AP74" s="197"/>
      <c r="AQ74" s="197"/>
      <c r="AR74" s="198"/>
      <c r="AT74" s="147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  <c r="FF74" s="9"/>
      <c r="FG74" s="9"/>
      <c r="FH74" s="9"/>
      <c r="FI74" s="9"/>
      <c r="FJ74" s="9"/>
      <c r="FK74" s="9"/>
      <c r="FL74" s="9"/>
      <c r="FM74" s="9"/>
      <c r="FN74" s="9"/>
      <c r="FO74" s="9"/>
      <c r="FP74" s="9"/>
      <c r="FQ74" s="9"/>
      <c r="FR74" s="9"/>
      <c r="FS74" s="9"/>
      <c r="FT74" s="9"/>
      <c r="FU74" s="9"/>
      <c r="FV74" s="9"/>
      <c r="FW74" s="9"/>
      <c r="FX74" s="9"/>
      <c r="FY74" s="9"/>
      <c r="FZ74" s="9"/>
      <c r="GA74" s="9"/>
      <c r="GB74" s="9"/>
      <c r="GC74" s="9"/>
      <c r="GD74" s="9"/>
      <c r="GE74" s="9"/>
      <c r="GF74" s="9"/>
      <c r="GG74" s="9"/>
      <c r="GH74" s="9"/>
      <c r="GI74" s="9"/>
      <c r="GJ74" s="9"/>
      <c r="GK74" s="9"/>
      <c r="GL74" s="9"/>
      <c r="GM74" s="9"/>
      <c r="GN74" s="9"/>
      <c r="GO74" s="9"/>
      <c r="GP74" s="9"/>
      <c r="GQ74" s="9"/>
      <c r="GR74" s="9"/>
      <c r="GS74" s="9"/>
      <c r="GT74" s="9"/>
      <c r="GU74" s="9"/>
      <c r="GV74" s="9"/>
      <c r="GW74" s="9"/>
      <c r="GX74" s="9"/>
      <c r="GY74" s="9"/>
      <c r="GZ74" s="9"/>
      <c r="HA74" s="9"/>
      <c r="HB74" s="9"/>
      <c r="HC74" s="9"/>
      <c r="HD74" s="9"/>
      <c r="HE74" s="9"/>
      <c r="HF74" s="9"/>
      <c r="HG74" s="9"/>
      <c r="HH74" s="9"/>
      <c r="HI74" s="9"/>
      <c r="HJ74" s="9"/>
    </row>
    <row r="75" spans="1:218" ht="21.95" customHeight="1">
      <c r="B75" s="186"/>
      <c r="C75" s="175"/>
      <c r="D75" s="176"/>
      <c r="E75" s="191"/>
      <c r="F75" s="147"/>
      <c r="G75" s="147"/>
      <c r="H75" s="147"/>
      <c r="I75" s="147"/>
      <c r="J75" s="147"/>
      <c r="K75" s="192"/>
      <c r="L75" s="199"/>
      <c r="M75" s="200"/>
      <c r="N75" s="200"/>
      <c r="O75" s="200"/>
      <c r="P75" s="200"/>
      <c r="Q75" s="200"/>
      <c r="R75" s="200"/>
      <c r="S75" s="200"/>
      <c r="T75" s="200"/>
      <c r="U75" s="200"/>
      <c r="V75" s="200"/>
      <c r="W75" s="200"/>
      <c r="X75" s="200"/>
      <c r="Y75" s="200"/>
      <c r="Z75" s="200"/>
      <c r="AA75" s="200"/>
      <c r="AB75" s="200"/>
      <c r="AC75" s="200"/>
      <c r="AD75" s="200"/>
      <c r="AE75" s="200"/>
      <c r="AF75" s="200"/>
      <c r="AG75" s="200"/>
      <c r="AH75" s="200"/>
      <c r="AI75" s="200"/>
      <c r="AJ75" s="200"/>
      <c r="AK75" s="200"/>
      <c r="AL75" s="200"/>
      <c r="AM75" s="200"/>
      <c r="AN75" s="200"/>
      <c r="AO75" s="200"/>
      <c r="AP75" s="200"/>
      <c r="AQ75" s="200"/>
      <c r="AR75" s="201"/>
      <c r="AT75" s="147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  <c r="FF75" s="9"/>
      <c r="FG75" s="9"/>
      <c r="FH75" s="9"/>
      <c r="FI75" s="9"/>
      <c r="FJ75" s="9"/>
      <c r="FK75" s="9"/>
      <c r="FL75" s="9"/>
      <c r="FM75" s="9"/>
      <c r="FN75" s="9"/>
      <c r="FO75" s="9"/>
      <c r="FP75" s="9"/>
      <c r="FQ75" s="9"/>
      <c r="FR75" s="9"/>
      <c r="FS75" s="9"/>
      <c r="FT75" s="9"/>
      <c r="FU75" s="9"/>
      <c r="FV75" s="9"/>
      <c r="FW75" s="9"/>
      <c r="FX75" s="9"/>
      <c r="FY75" s="9"/>
      <c r="FZ75" s="9"/>
      <c r="GA75" s="9"/>
      <c r="GB75" s="9"/>
      <c r="GC75" s="9"/>
      <c r="GD75" s="9"/>
      <c r="GE75" s="9"/>
      <c r="GF75" s="9"/>
      <c r="GG75" s="9"/>
      <c r="GH75" s="9"/>
      <c r="GI75" s="9"/>
      <c r="GJ75" s="9"/>
      <c r="GK75" s="9"/>
      <c r="GL75" s="9"/>
      <c r="GM75" s="9"/>
      <c r="GN75" s="9"/>
      <c r="GO75" s="9"/>
      <c r="GP75" s="9"/>
      <c r="GQ75" s="9"/>
      <c r="GR75" s="9"/>
      <c r="GS75" s="9"/>
      <c r="GT75" s="9"/>
      <c r="GU75" s="9"/>
      <c r="GV75" s="9"/>
      <c r="GW75" s="9"/>
      <c r="GX75" s="9"/>
      <c r="GY75" s="9"/>
      <c r="GZ75" s="9"/>
      <c r="HA75" s="9"/>
      <c r="HB75" s="9"/>
      <c r="HC75" s="9"/>
      <c r="HD75" s="9"/>
      <c r="HE75" s="9"/>
      <c r="HF75" s="9"/>
      <c r="HG75" s="9"/>
      <c r="HH75" s="9"/>
      <c r="HI75" s="9"/>
      <c r="HJ75" s="9"/>
    </row>
    <row r="76" spans="1:218" ht="81.599999999999994" customHeight="1" thickBot="1">
      <c r="B76" s="187"/>
      <c r="C76" s="177"/>
      <c r="D76" s="178"/>
      <c r="E76" s="193"/>
      <c r="F76" s="194"/>
      <c r="G76" s="194"/>
      <c r="H76" s="194"/>
      <c r="I76" s="194"/>
      <c r="J76" s="194"/>
      <c r="K76" s="195"/>
      <c r="L76" s="202"/>
      <c r="M76" s="203"/>
      <c r="N76" s="203"/>
      <c r="O76" s="203"/>
      <c r="P76" s="203"/>
      <c r="Q76" s="203"/>
      <c r="R76" s="203"/>
      <c r="S76" s="203"/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3"/>
      <c r="AE76" s="203"/>
      <c r="AF76" s="203"/>
      <c r="AG76" s="203"/>
      <c r="AH76" s="203"/>
      <c r="AI76" s="203"/>
      <c r="AJ76" s="203"/>
      <c r="AK76" s="203"/>
      <c r="AL76" s="203"/>
      <c r="AM76" s="203"/>
      <c r="AN76" s="203"/>
      <c r="AO76" s="203"/>
      <c r="AP76" s="203"/>
      <c r="AQ76" s="203"/>
      <c r="AR76" s="204"/>
      <c r="AT76" s="147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  <c r="EO76" s="9"/>
      <c r="EP76" s="9"/>
      <c r="EQ76" s="9"/>
      <c r="ER76" s="9"/>
      <c r="ES76" s="9"/>
      <c r="ET76" s="9"/>
      <c r="EU76" s="9"/>
      <c r="EV76" s="9"/>
      <c r="EW76" s="9"/>
      <c r="EX76" s="9"/>
      <c r="EY76" s="9"/>
      <c r="EZ76" s="9"/>
      <c r="FA76" s="9"/>
      <c r="FB76" s="9"/>
      <c r="FC76" s="9"/>
      <c r="FD76" s="9"/>
      <c r="FE76" s="9"/>
      <c r="FF76" s="9"/>
      <c r="FG76" s="9"/>
      <c r="FH76" s="9"/>
      <c r="FI76" s="9"/>
      <c r="FJ76" s="9"/>
      <c r="FK76" s="9"/>
      <c r="FL76" s="9"/>
      <c r="FM76" s="9"/>
      <c r="FN76" s="9"/>
      <c r="FO76" s="9"/>
      <c r="FP76" s="9"/>
      <c r="FQ76" s="9"/>
      <c r="FR76" s="9"/>
      <c r="FS76" s="9"/>
      <c r="FT76" s="9"/>
      <c r="FU76" s="9"/>
      <c r="FV76" s="9"/>
      <c r="FW76" s="9"/>
      <c r="FX76" s="9"/>
      <c r="FY76" s="9"/>
      <c r="FZ76" s="9"/>
      <c r="GA76" s="9"/>
      <c r="GB76" s="9"/>
      <c r="GC76" s="9"/>
      <c r="GD76" s="9"/>
      <c r="GE76" s="9"/>
      <c r="GF76" s="9"/>
      <c r="GG76" s="9"/>
      <c r="GH76" s="9"/>
      <c r="GI76" s="9"/>
      <c r="GJ76" s="9"/>
      <c r="GK76" s="9"/>
      <c r="GL76" s="9"/>
      <c r="GM76" s="9"/>
      <c r="GN76" s="9"/>
      <c r="GO76" s="9"/>
      <c r="GP76" s="9"/>
      <c r="GQ76" s="9"/>
      <c r="GR76" s="9"/>
      <c r="GS76" s="9"/>
      <c r="GT76" s="9"/>
      <c r="GU76" s="9"/>
      <c r="GV76" s="9"/>
      <c r="GW76" s="9"/>
      <c r="GX76" s="9"/>
      <c r="GY76" s="9"/>
      <c r="GZ76" s="9"/>
      <c r="HA76" s="9"/>
      <c r="HB76" s="9"/>
      <c r="HC76" s="9"/>
      <c r="HD76" s="9"/>
      <c r="HE76" s="9"/>
      <c r="HF76" s="9"/>
      <c r="HG76" s="9"/>
      <c r="HH76" s="9"/>
      <c r="HI76" s="9"/>
      <c r="HJ76" s="9"/>
    </row>
    <row r="77" spans="1:218" ht="21.75" customHeight="1">
      <c r="B77" s="47" t="s">
        <v>253</v>
      </c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</row>
  </sheetData>
  <sheetProtection formatCells="0" formatColumns="0" formatRows="0" sort="0" autoFilter="0" pivotTables="0"/>
  <mergeCells count="173">
    <mergeCell ref="E73:AR73"/>
    <mergeCell ref="B74:B76"/>
    <mergeCell ref="C74:D76"/>
    <mergeCell ref="E74:K76"/>
    <mergeCell ref="L74:AR76"/>
    <mergeCell ref="AT74:AT76"/>
    <mergeCell ref="AT59:AU67"/>
    <mergeCell ref="B68:B73"/>
    <mergeCell ref="C68:D68"/>
    <mergeCell ref="E68:AR68"/>
    <mergeCell ref="C69:D69"/>
    <mergeCell ref="E69:AR69"/>
    <mergeCell ref="E70:AR70"/>
    <mergeCell ref="E71:AR71"/>
    <mergeCell ref="E72:AR72"/>
    <mergeCell ref="C73:D73"/>
    <mergeCell ref="E49:AB49"/>
    <mergeCell ref="AC49:AR49"/>
    <mergeCell ref="C53:D56"/>
    <mergeCell ref="E53:AR53"/>
    <mergeCell ref="E54:AR54"/>
    <mergeCell ref="E55:AR55"/>
    <mergeCell ref="E56:AR56"/>
    <mergeCell ref="C57:C67"/>
    <mergeCell ref="E57:P57"/>
    <mergeCell ref="Q57:AB57"/>
    <mergeCell ref="AC57:AN57"/>
    <mergeCell ref="AO57:AR67"/>
    <mergeCell ref="B41:AR41"/>
    <mergeCell ref="B42:AR42"/>
    <mergeCell ref="B43:B67"/>
    <mergeCell ref="C43:AR43"/>
    <mergeCell ref="C44:D44"/>
    <mergeCell ref="E44:AR44"/>
    <mergeCell ref="C45:D45"/>
    <mergeCell ref="E45:T45"/>
    <mergeCell ref="U45:AB45"/>
    <mergeCell ref="AC45:AR45"/>
    <mergeCell ref="C50:AR50"/>
    <mergeCell ref="C51:D51"/>
    <mergeCell ref="E51:AR51"/>
    <mergeCell ref="C52:D52"/>
    <mergeCell ref="E52:T52"/>
    <mergeCell ref="U52:AB52"/>
    <mergeCell ref="AC52:AR52"/>
    <mergeCell ref="C46:D49"/>
    <mergeCell ref="E46:AB46"/>
    <mergeCell ref="AC46:AR46"/>
    <mergeCell ref="E47:AB47"/>
    <mergeCell ref="AC47:AR47"/>
    <mergeCell ref="E48:AB48"/>
    <mergeCell ref="AC48:AR48"/>
    <mergeCell ref="E35:AB35"/>
    <mergeCell ref="AC35:AR35"/>
    <mergeCell ref="E39:F39"/>
    <mergeCell ref="G39:H39"/>
    <mergeCell ref="I39:AR39"/>
    <mergeCell ref="E40:F40"/>
    <mergeCell ref="G40:H40"/>
    <mergeCell ref="I40:AR40"/>
    <mergeCell ref="C36:D40"/>
    <mergeCell ref="E36:F36"/>
    <mergeCell ref="G36:H36"/>
    <mergeCell ref="I36:AR36"/>
    <mergeCell ref="E37:F37"/>
    <mergeCell ref="G37:H37"/>
    <mergeCell ref="I37:AR37"/>
    <mergeCell ref="E38:F38"/>
    <mergeCell ref="G38:H38"/>
    <mergeCell ref="I38:AR38"/>
    <mergeCell ref="AT23:AV28"/>
    <mergeCell ref="C24:D28"/>
    <mergeCell ref="E24:F24"/>
    <mergeCell ref="G24:H24"/>
    <mergeCell ref="I24:AR24"/>
    <mergeCell ref="E25:F25"/>
    <mergeCell ref="G25:H25"/>
    <mergeCell ref="I25:AR25"/>
    <mergeCell ref="E26:F26"/>
    <mergeCell ref="G26:H26"/>
    <mergeCell ref="I26:AR26"/>
    <mergeCell ref="E27:F27"/>
    <mergeCell ref="G27:H27"/>
    <mergeCell ref="I27:AR27"/>
    <mergeCell ref="E28:F28"/>
    <mergeCell ref="G28:H28"/>
    <mergeCell ref="I28:AR28"/>
    <mergeCell ref="B20:AR20"/>
    <mergeCell ref="B21:B40"/>
    <mergeCell ref="C21:D21"/>
    <mergeCell ref="E21:AR21"/>
    <mergeCell ref="C22:D22"/>
    <mergeCell ref="E22:AR22"/>
    <mergeCell ref="C23:D23"/>
    <mergeCell ref="E23:F23"/>
    <mergeCell ref="G23:H23"/>
    <mergeCell ref="I23:AR23"/>
    <mergeCell ref="C29:AR29"/>
    <mergeCell ref="C30:D30"/>
    <mergeCell ref="E30:AR30"/>
    <mergeCell ref="C31:D31"/>
    <mergeCell ref="E31:T31"/>
    <mergeCell ref="U31:AB31"/>
    <mergeCell ref="AC31:AR31"/>
    <mergeCell ref="C32:D35"/>
    <mergeCell ref="E32:AB32"/>
    <mergeCell ref="AC32:AR32"/>
    <mergeCell ref="E33:AB33"/>
    <mergeCell ref="AC33:AR33"/>
    <mergeCell ref="E34:AB34"/>
    <mergeCell ref="AC34:AR34"/>
    <mergeCell ref="AG11:AR11"/>
    <mergeCell ref="U17:AB17"/>
    <mergeCell ref="AC17:AR17"/>
    <mergeCell ref="C18:D18"/>
    <mergeCell ref="E18:AR18"/>
    <mergeCell ref="C19:D19"/>
    <mergeCell ref="E19:AR19"/>
    <mergeCell ref="B13:AR13"/>
    <mergeCell ref="B14:B19"/>
    <mergeCell ref="C14:D14"/>
    <mergeCell ref="E14:AR14"/>
    <mergeCell ref="C15:D16"/>
    <mergeCell ref="E15:T16"/>
    <mergeCell ref="U15:AR15"/>
    <mergeCell ref="U16:AR16"/>
    <mergeCell ref="C17:D17"/>
    <mergeCell ref="E17:T17"/>
    <mergeCell ref="B8:AR8"/>
    <mergeCell ref="B9:B12"/>
    <mergeCell ref="C9:D9"/>
    <mergeCell ref="E9:L9"/>
    <mergeCell ref="M9:T9"/>
    <mergeCell ref="U9:AB9"/>
    <mergeCell ref="AC9:AR9"/>
    <mergeCell ref="C10:D10"/>
    <mergeCell ref="E10:L10"/>
    <mergeCell ref="C12:D12"/>
    <mergeCell ref="E12:L12"/>
    <mergeCell ref="M12:T12"/>
    <mergeCell ref="U12:AB12"/>
    <mergeCell ref="AC12:AF12"/>
    <mergeCell ref="AG12:AR12"/>
    <mergeCell ref="M10:T10"/>
    <mergeCell ref="U10:AB10"/>
    <mergeCell ref="AC10:AF10"/>
    <mergeCell ref="AG10:AR10"/>
    <mergeCell ref="C11:D11"/>
    <mergeCell ref="E11:L11"/>
    <mergeCell ref="M11:T11"/>
    <mergeCell ref="U11:AB11"/>
    <mergeCell ref="AC11:AF11"/>
    <mergeCell ref="B1:AF1"/>
    <mergeCell ref="AG1:AJ1"/>
    <mergeCell ref="AK1:AR1"/>
    <mergeCell ref="E2:AR2"/>
    <mergeCell ref="B3:B7"/>
    <mergeCell ref="C3:C5"/>
    <mergeCell ref="E3:X3"/>
    <mergeCell ref="Y3:AF3"/>
    <mergeCell ref="AG3:AR3"/>
    <mergeCell ref="D4:D5"/>
    <mergeCell ref="F4:X4"/>
    <mergeCell ref="Y4:AF5"/>
    <mergeCell ref="AG4:AR5"/>
    <mergeCell ref="E5:X5"/>
    <mergeCell ref="C6:C7"/>
    <mergeCell ref="E6:X6"/>
    <mergeCell ref="Y6:AF6"/>
    <mergeCell ref="AG6:AR6"/>
    <mergeCell ref="E7:X7"/>
    <mergeCell ref="Y7:AF7"/>
    <mergeCell ref="AG7:AR7"/>
  </mergeCells>
  <phoneticPr fontId="1"/>
  <conditionalFormatting sqref="D70">
    <cfRule type="expression" dxfId="85" priority="56" stopIfTrue="1">
      <formula>$D$70=""</formula>
    </cfRule>
  </conditionalFormatting>
  <conditionalFormatting sqref="D71">
    <cfRule type="expression" dxfId="84" priority="55" stopIfTrue="1">
      <formula>$D$71=""</formula>
    </cfRule>
  </conditionalFormatting>
  <conditionalFormatting sqref="D72">
    <cfRule type="expression" dxfId="83" priority="54" stopIfTrue="1">
      <formula>$D$72=""</formula>
    </cfRule>
  </conditionalFormatting>
  <conditionalFormatting sqref="E31">
    <cfRule type="expression" dxfId="82" priority="83" stopIfTrue="1">
      <formula>$E$31=""</formula>
    </cfRule>
  </conditionalFormatting>
  <conditionalFormatting sqref="E4:F4">
    <cfRule type="expression" dxfId="81" priority="22" stopIfTrue="1">
      <formula>$E$4=""</formula>
    </cfRule>
  </conditionalFormatting>
  <conditionalFormatting sqref="E23:F23">
    <cfRule type="expression" dxfId="80" priority="41">
      <formula>$E$23=""</formula>
    </cfRule>
  </conditionalFormatting>
  <conditionalFormatting sqref="E24:F24">
    <cfRule type="expression" dxfId="79" priority="40">
      <formula>$E$24=""</formula>
    </cfRule>
  </conditionalFormatting>
  <conditionalFormatting sqref="E25:F25">
    <cfRule type="expression" dxfId="78" priority="39">
      <formula>$E$25=""</formula>
    </cfRule>
  </conditionalFormatting>
  <conditionalFormatting sqref="E26:F26">
    <cfRule type="expression" dxfId="77" priority="38">
      <formula>$E$26=""</formula>
    </cfRule>
  </conditionalFormatting>
  <conditionalFormatting sqref="E27:F27">
    <cfRule type="expression" dxfId="76" priority="37">
      <formula>$E$27=""</formula>
    </cfRule>
  </conditionalFormatting>
  <conditionalFormatting sqref="E28:F28">
    <cfRule type="expression" dxfId="75" priority="36">
      <formula>$E$28=""</formula>
    </cfRule>
  </conditionalFormatting>
  <conditionalFormatting sqref="E36:F36">
    <cfRule type="expression" dxfId="74" priority="77" stopIfTrue="1">
      <formula>$E$36=""</formula>
    </cfRule>
  </conditionalFormatting>
  <conditionalFormatting sqref="E37:F37">
    <cfRule type="expression" dxfId="73" priority="76" stopIfTrue="1">
      <formula>$E$37=""</formula>
    </cfRule>
  </conditionalFormatting>
  <conditionalFormatting sqref="E38:F38">
    <cfRule type="expression" dxfId="72" priority="75" stopIfTrue="1">
      <formula>$E$38=""</formula>
    </cfRule>
  </conditionalFormatting>
  <conditionalFormatting sqref="E39:F39">
    <cfRule type="expression" dxfId="71" priority="74" stopIfTrue="1">
      <formula>$E$39=""</formula>
    </cfRule>
  </conditionalFormatting>
  <conditionalFormatting sqref="E40:F40">
    <cfRule type="expression" dxfId="70" priority="73" stopIfTrue="1">
      <formula>$E$40=""</formula>
    </cfRule>
  </conditionalFormatting>
  <conditionalFormatting sqref="E74:K76">
    <cfRule type="expression" dxfId="69" priority="49" stopIfTrue="1">
      <formula>$E$74=""</formula>
    </cfRule>
  </conditionalFormatting>
  <conditionalFormatting sqref="E10:L10">
    <cfRule type="expression" dxfId="68" priority="15" stopIfTrue="1">
      <formula>$E$10=""</formula>
    </cfRule>
  </conditionalFormatting>
  <conditionalFormatting sqref="E11:L11">
    <cfRule type="expression" dxfId="67" priority="14" stopIfTrue="1">
      <formula>$E$11=""</formula>
    </cfRule>
  </conditionalFormatting>
  <conditionalFormatting sqref="E12:L12">
    <cfRule type="expression" dxfId="66" priority="13" stopIfTrue="1">
      <formula>$E$12=""</formula>
    </cfRule>
  </conditionalFormatting>
  <conditionalFormatting sqref="E15:T16">
    <cfRule type="expression" dxfId="65" priority="29">
      <formula>$E$15=""</formula>
    </cfRule>
  </conditionalFormatting>
  <conditionalFormatting sqref="E17:T17">
    <cfRule type="expression" dxfId="64" priority="88" stopIfTrue="1">
      <formula>$E$17=""</formula>
    </cfRule>
  </conditionalFormatting>
  <conditionalFormatting sqref="E45:T45">
    <cfRule type="expression" dxfId="63" priority="66" stopIfTrue="1">
      <formula>$E$45=""</formula>
    </cfRule>
  </conditionalFormatting>
  <conditionalFormatting sqref="E52:T52">
    <cfRule type="expression" dxfId="62" priority="60" stopIfTrue="1">
      <formula>$E$52=""</formula>
    </cfRule>
  </conditionalFormatting>
  <conditionalFormatting sqref="E3:X3">
    <cfRule type="expression" dxfId="61" priority="23" stopIfTrue="1">
      <formula>$E$3=""</formula>
    </cfRule>
  </conditionalFormatting>
  <conditionalFormatting sqref="E6:X6">
    <cfRule type="expression" dxfId="60" priority="19" stopIfTrue="1">
      <formula>$E$6=""</formula>
    </cfRule>
  </conditionalFormatting>
  <conditionalFormatting sqref="E7:X7">
    <cfRule type="expression" dxfId="59" priority="18" stopIfTrue="1">
      <formula>$E$7=""</formula>
    </cfRule>
  </conditionalFormatting>
  <conditionalFormatting sqref="E33:AB33">
    <cfRule type="expression" dxfId="58" priority="82" stopIfTrue="1">
      <formula>$E$33=""</formula>
    </cfRule>
  </conditionalFormatting>
  <conditionalFormatting sqref="E35:AB35">
    <cfRule type="expression" dxfId="57" priority="79" stopIfTrue="1">
      <formula>$E$35=""</formula>
    </cfRule>
  </conditionalFormatting>
  <conditionalFormatting sqref="E47:AB47">
    <cfRule type="expression" dxfId="56" priority="65" stopIfTrue="1">
      <formula>$E$47=""</formula>
    </cfRule>
  </conditionalFormatting>
  <conditionalFormatting sqref="E49:AB49">
    <cfRule type="expression" dxfId="55" priority="63" stopIfTrue="1">
      <formula>$E$49=""</formula>
    </cfRule>
  </conditionalFormatting>
  <conditionalFormatting sqref="E18:AR18">
    <cfRule type="expression" dxfId="54" priority="3" stopIfTrue="1">
      <formula>$E$17=""</formula>
    </cfRule>
  </conditionalFormatting>
  <conditionalFormatting sqref="E19:AR19">
    <cfRule type="expression" dxfId="53" priority="2" stopIfTrue="1">
      <formula>$E$18=""</formula>
    </cfRule>
  </conditionalFormatting>
  <conditionalFormatting sqref="E21:AR21">
    <cfRule type="expression" dxfId="52" priority="85" stopIfTrue="1">
      <formula>$E$21=""</formula>
    </cfRule>
  </conditionalFormatting>
  <conditionalFormatting sqref="E22:AR22">
    <cfRule type="expression" dxfId="51" priority="84" stopIfTrue="1">
      <formula>$E$22=""</formula>
    </cfRule>
  </conditionalFormatting>
  <conditionalFormatting sqref="E30:AR30">
    <cfRule type="expression" dxfId="50" priority="80" stopIfTrue="1">
      <formula>$E$30=""</formula>
    </cfRule>
  </conditionalFormatting>
  <conditionalFormatting sqref="E44:AR44">
    <cfRule type="expression" dxfId="49" priority="67" stopIfTrue="1">
      <formula>$E$44=""</formula>
    </cfRule>
  </conditionalFormatting>
  <conditionalFormatting sqref="E51:AR51">
    <cfRule type="expression" dxfId="48" priority="61" stopIfTrue="1">
      <formula>$E$51=""</formula>
    </cfRule>
  </conditionalFormatting>
  <conditionalFormatting sqref="E54:AR54">
    <cfRule type="expression" dxfId="47" priority="59" stopIfTrue="1">
      <formula>$E$54=""</formula>
    </cfRule>
  </conditionalFormatting>
  <conditionalFormatting sqref="E56:AR56">
    <cfRule type="expression" dxfId="46" priority="58" stopIfTrue="1">
      <formula>$E$56=""</formula>
    </cfRule>
  </conditionalFormatting>
  <conditionalFormatting sqref="E68:AR68">
    <cfRule type="expression" dxfId="45" priority="57" stopIfTrue="1">
      <formula>$E$68=""</formula>
    </cfRule>
  </conditionalFormatting>
  <conditionalFormatting sqref="E70:AR70">
    <cfRule type="expression" dxfId="44" priority="53" stopIfTrue="1">
      <formula>$E$70=""</formula>
    </cfRule>
  </conditionalFormatting>
  <conditionalFormatting sqref="E71:AR71">
    <cfRule type="expression" dxfId="43" priority="52" stopIfTrue="1">
      <formula>$E$71=""</formula>
    </cfRule>
  </conditionalFormatting>
  <conditionalFormatting sqref="E72:AR72">
    <cfRule type="expression" dxfId="42" priority="51" stopIfTrue="1">
      <formula>$E$72=""</formula>
    </cfRule>
  </conditionalFormatting>
  <conditionalFormatting sqref="E73:AR73">
    <cfRule type="expression" dxfId="41" priority="50" stopIfTrue="1">
      <formula>$E$73=""</formula>
    </cfRule>
  </conditionalFormatting>
  <conditionalFormatting sqref="F4:X4">
    <cfRule type="expression" dxfId="40" priority="21" stopIfTrue="1">
      <formula>$F$4=""</formula>
    </cfRule>
  </conditionalFormatting>
  <conditionalFormatting sqref="I23:AR23">
    <cfRule type="expression" dxfId="39" priority="35">
      <formula>$I$23=""</formula>
    </cfRule>
  </conditionalFormatting>
  <conditionalFormatting sqref="I24:AR25">
    <cfRule type="expression" dxfId="38" priority="1">
      <formula>$I$25=""</formula>
    </cfRule>
  </conditionalFormatting>
  <conditionalFormatting sqref="I26:AR26">
    <cfRule type="expression" dxfId="37" priority="32">
      <formula>$I$26=""</formula>
    </cfRule>
  </conditionalFormatting>
  <conditionalFormatting sqref="I27:AR27">
    <cfRule type="expression" dxfId="36" priority="31">
      <formula>$I$27=""</formula>
    </cfRule>
  </conditionalFormatting>
  <conditionalFormatting sqref="I28:AR28">
    <cfRule type="expression" dxfId="35" priority="30">
      <formula>$I$28=""</formula>
    </cfRule>
  </conditionalFormatting>
  <conditionalFormatting sqref="I36:AR36">
    <cfRule type="expression" dxfId="34" priority="72" stopIfTrue="1">
      <formula>$I$36=""</formula>
    </cfRule>
  </conditionalFormatting>
  <conditionalFormatting sqref="I37:AR37">
    <cfRule type="expression" dxfId="33" priority="71" stopIfTrue="1">
      <formula>$I$37=""</formula>
    </cfRule>
  </conditionalFormatting>
  <conditionalFormatting sqref="I38:AR38">
    <cfRule type="expression" dxfId="32" priority="70" stopIfTrue="1">
      <formula>$I$38=""</formula>
    </cfRule>
  </conditionalFormatting>
  <conditionalFormatting sqref="I39:AR39">
    <cfRule type="expression" dxfId="31" priority="69" stopIfTrue="1">
      <formula>$I$39=""</formula>
    </cfRule>
  </conditionalFormatting>
  <conditionalFormatting sqref="I40:AR40">
    <cfRule type="expression" dxfId="30" priority="68" stopIfTrue="1">
      <formula>$I$40=""</formula>
    </cfRule>
  </conditionalFormatting>
  <conditionalFormatting sqref="M10:T10">
    <cfRule type="expression" dxfId="29" priority="12" stopIfTrue="1">
      <formula>$M$10=""</formula>
    </cfRule>
  </conditionalFormatting>
  <conditionalFormatting sqref="M11:T11">
    <cfRule type="expression" dxfId="28" priority="11" stopIfTrue="1">
      <formula>$M$11=""</formula>
    </cfRule>
  </conditionalFormatting>
  <conditionalFormatting sqref="M12:T12">
    <cfRule type="expression" dxfId="27" priority="10" stopIfTrue="1">
      <formula>$M$12=""</formula>
    </cfRule>
  </conditionalFormatting>
  <conditionalFormatting sqref="U10:AB10">
    <cfRule type="expression" dxfId="26" priority="9" stopIfTrue="1">
      <formula>$U$10=""</formula>
    </cfRule>
  </conditionalFormatting>
  <conditionalFormatting sqref="U11:AB11">
    <cfRule type="expression" dxfId="25" priority="8" stopIfTrue="1">
      <formula>$U$11=""</formula>
    </cfRule>
  </conditionalFormatting>
  <conditionalFormatting sqref="U12:AB12">
    <cfRule type="expression" dxfId="24" priority="7" stopIfTrue="1">
      <formula>$U$12=""</formula>
    </cfRule>
  </conditionalFormatting>
  <conditionalFormatting sqref="U16:AR16">
    <cfRule type="expression" dxfId="23" priority="28">
      <formula>$U$16=""</formula>
    </cfRule>
    <cfRule type="expression" dxfId="22" priority="27">
      <formula>$E$15="(1)ワイン・ツーリズムの推進"</formula>
    </cfRule>
    <cfRule type="expression" dxfId="21" priority="26">
      <formula>$E$15="(2)ケア・ツーリズムの推進"</formula>
    </cfRule>
    <cfRule type="expression" dxfId="20" priority="25">
      <formula>$E$15="(3)ナイトタイム・エコノミーの推進"</formula>
    </cfRule>
    <cfRule type="expression" dxfId="19" priority="24">
      <formula>$E$15="(4)アドベンチャートラベルの推進"</formula>
    </cfRule>
  </conditionalFormatting>
  <conditionalFormatting sqref="AC17:AR17">
    <cfRule type="expression" dxfId="18" priority="42" stopIfTrue="1">
      <formula>$AC$17=""</formula>
    </cfRule>
  </conditionalFormatting>
  <conditionalFormatting sqref="AC33:AR33">
    <cfRule type="expression" dxfId="17" priority="81" stopIfTrue="1">
      <formula>$AC$33=""</formula>
    </cfRule>
    <cfRule type="expression" dxfId="16" priority="48" stopIfTrue="1">
      <formula>$E$17="1年目"</formula>
    </cfRule>
  </conditionalFormatting>
  <conditionalFormatting sqref="AC35:AR35">
    <cfRule type="expression" dxfId="15" priority="78" stopIfTrue="1">
      <formula>$AC$35=""</formula>
    </cfRule>
    <cfRule type="expression" dxfId="14" priority="47" stopIfTrue="1">
      <formula>$E$17="1年目"</formula>
    </cfRule>
  </conditionalFormatting>
  <conditionalFormatting sqref="AC47:AR47">
    <cfRule type="expression" dxfId="13" priority="46" stopIfTrue="1">
      <formula>$E$17="1年目"</formula>
    </cfRule>
    <cfRule type="expression" dxfId="12" priority="64" stopIfTrue="1">
      <formula>$AC$47=""</formula>
    </cfRule>
    <cfRule type="expression" dxfId="11" priority="45" stopIfTrue="1">
      <formula>$E$17="2年目"</formula>
    </cfRule>
  </conditionalFormatting>
  <conditionalFormatting sqref="AC49:AR49">
    <cfRule type="expression" dxfId="10" priority="43" stopIfTrue="1">
      <formula>$E$17="2年目"</formula>
    </cfRule>
    <cfRule type="expression" dxfId="9" priority="62" stopIfTrue="1">
      <formula>$AC$49=""</formula>
    </cfRule>
    <cfRule type="expression" dxfId="8" priority="44" stopIfTrue="1">
      <formula>$E$17="1年目"</formula>
    </cfRule>
  </conditionalFormatting>
  <conditionalFormatting sqref="AG4:AR5">
    <cfRule type="expression" dxfId="7" priority="20" stopIfTrue="1">
      <formula>$AG$4=""</formula>
    </cfRule>
  </conditionalFormatting>
  <conditionalFormatting sqref="AG6:AR6">
    <cfRule type="expression" dxfId="6" priority="17" stopIfTrue="1">
      <formula>$AG$6=""</formula>
    </cfRule>
  </conditionalFormatting>
  <conditionalFormatting sqref="AG7:AR7">
    <cfRule type="expression" dxfId="5" priority="16" stopIfTrue="1">
      <formula>$AG$7=""</formula>
    </cfRule>
  </conditionalFormatting>
  <conditionalFormatting sqref="AG10:AR10">
    <cfRule type="expression" dxfId="4" priority="6" stopIfTrue="1">
      <formula>$AG$10=""</formula>
    </cfRule>
  </conditionalFormatting>
  <conditionalFormatting sqref="AG11:AR11">
    <cfRule type="expression" dxfId="3" priority="5" stopIfTrue="1">
      <formula>$AG$11=""</formula>
    </cfRule>
  </conditionalFormatting>
  <conditionalFormatting sqref="AG12:AR12">
    <cfRule type="expression" dxfId="2" priority="4" stopIfTrue="1">
      <formula>$AG$12=""</formula>
    </cfRule>
  </conditionalFormatting>
  <conditionalFormatting sqref="AT5">
    <cfRule type="containsText" dxfId="1" priority="109" stopIfTrue="1" operator="containsText" text="←テーマが「(7)その他」の時は内容入力">
      <formula>NOT(ISERROR(SEARCH("←テーマが「(7)その他」の時は内容入力",AT5)))</formula>
    </cfRule>
  </conditionalFormatting>
  <conditionalFormatting sqref="AT15:AT16">
    <cfRule type="containsText" dxfId="0" priority="110" stopIfTrue="1" operator="containsText" text="←テーマが「(7)その他」の時は内容入力">
      <formula>NOT(ISERROR(SEARCH("←テーマが「(7)その他」の時は内容入力",AT15)))</formula>
    </cfRule>
  </conditionalFormatting>
  <dataValidations count="4">
    <dataValidation type="list" allowBlank="1" showInputMessage="1" showErrorMessage="1" sqref="E15:T16" xr:uid="{A29E5FF2-29E6-4ADE-B11E-EE9777C80082}">
      <formula1>"(1)ワイン・ツーリズムの推進,(2)ケア・ツーリズムの推進,(3)ナイトタイム・エコノミーの推進,(4)アドベンチャートラベルの推進,(5)その他"</formula1>
    </dataValidation>
    <dataValidation type="list" allowBlank="1" showInputMessage="1" showErrorMessage="1" sqref="E17:T17" xr:uid="{27AA2C10-28B9-4989-8BF0-7FC6136B3AC6}">
      <formula1>"1年目,2年目,3年目(最終年)"</formula1>
    </dataValidation>
    <dataValidation type="list" allowBlank="1" showInputMessage="1" showErrorMessage="1" sqref="AG4:AR5" xr:uid="{96A31703-5B0E-4984-A3F5-D998065DE26C}">
      <formula1>"01空知,02石狩,03後志,04胆振,05日高,06渡島,07檜山,08上川,09留萌,10宗谷,11オホーツク,12十勝,13釧路,14根室"</formula1>
    </dataValidation>
    <dataValidation type="list" allowBlank="1" showInputMessage="1" showErrorMessage="1" sqref="E74:K76" xr:uid="{7C2126C2-2C9A-4FD3-AA4D-8BA4D85620D4}">
      <formula1>"希望する,希望しない"</formula1>
    </dataValidation>
  </dataValidations>
  <hyperlinks>
    <hyperlink ref="E7" r:id="rId1" xr:uid="{CF70F786-3342-4AA4-A22B-680C0DB155D2}"/>
  </hyperlinks>
  <printOptions verticalCentered="1"/>
  <pageMargins left="0.70866141732283472" right="0" top="0" bottom="0" header="0" footer="0"/>
  <pageSetup paperSize="9" scale="64" fitToHeight="5" orientation="portrait" r:id="rId2"/>
  <rowBreaks count="1" manualBreakCount="1">
    <brk id="41" max="4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889D27-7D3B-4B46-93BF-4D0CEC733562}">
  <sheetPr>
    <tabColor rgb="FF339966"/>
  </sheetPr>
  <dimension ref="B1:W77"/>
  <sheetViews>
    <sheetView view="pageBreakPreview" topLeftCell="A8" zoomScaleNormal="100" zoomScaleSheetLayoutView="100" workbookViewId="0">
      <selection activeCell="E27" sqref="E27"/>
    </sheetView>
  </sheetViews>
  <sheetFormatPr defaultColWidth="8.75" defaultRowHeight="13.5"/>
  <cols>
    <col min="1" max="1" width="1.375" style="9" customWidth="1"/>
    <col min="2" max="3" width="19.625" style="9" customWidth="1"/>
    <col min="4" max="4" width="3.625" style="9" customWidth="1"/>
    <col min="5" max="5" width="22.125" style="9" customWidth="1"/>
    <col min="6" max="6" width="13.5" style="9" customWidth="1"/>
    <col min="7" max="7" width="3.625" style="9" customWidth="1"/>
    <col min="8" max="8" width="8.75" style="9"/>
    <col min="9" max="9" width="15" style="9" customWidth="1"/>
    <col min="10" max="10" width="3.625" style="9" customWidth="1"/>
    <col min="11" max="11" width="19.625" style="9" customWidth="1"/>
    <col min="12" max="12" width="1.375" style="9" customWidth="1"/>
    <col min="13" max="15" width="8.75" style="9"/>
    <col min="16" max="16" width="8.625" style="9" customWidth="1"/>
    <col min="17" max="16384" width="8.75" style="9"/>
  </cols>
  <sheetData>
    <row r="1" spans="2:21" ht="17.25" customHeight="1">
      <c r="B1" s="47" t="s">
        <v>97</v>
      </c>
    </row>
    <row r="2" spans="2:21" ht="26.25" customHeight="1">
      <c r="B2" s="109" t="s">
        <v>98</v>
      </c>
      <c r="C2" s="109"/>
      <c r="D2" s="109"/>
      <c r="E2" s="109"/>
      <c r="F2" s="109"/>
      <c r="G2" s="109"/>
      <c r="H2" s="109"/>
      <c r="I2" s="109"/>
      <c r="J2" s="109"/>
      <c r="K2" s="109"/>
    </row>
    <row r="3" spans="2:21" ht="26.25" customHeight="1">
      <c r="B3" s="109" t="str">
        <f>'１号要望書'!S4</f>
        <v>地域単独枠　企画提案書</v>
      </c>
      <c r="C3" s="109"/>
      <c r="D3" s="109"/>
      <c r="E3" s="109"/>
      <c r="F3" s="109"/>
      <c r="G3" s="109"/>
      <c r="H3" s="109"/>
      <c r="I3" s="109"/>
      <c r="J3" s="109"/>
      <c r="K3" s="109"/>
    </row>
    <row r="4" spans="2:21" ht="15.75" customHeight="1">
      <c r="B4" s="323" t="s">
        <v>99</v>
      </c>
      <c r="C4" s="323"/>
      <c r="D4" s="323"/>
      <c r="E4" s="323"/>
      <c r="F4" s="323"/>
      <c r="G4" s="323"/>
      <c r="H4" s="323"/>
      <c r="I4" s="323"/>
      <c r="J4" s="323"/>
      <c r="K4" s="323"/>
    </row>
    <row r="5" spans="2:21" ht="30.75" customHeight="1">
      <c r="B5" s="324">
        <f>'１号要望書'!S16</f>
        <v>0</v>
      </c>
      <c r="C5" s="324"/>
      <c r="D5" s="324"/>
      <c r="E5" s="324"/>
      <c r="F5" s="324"/>
      <c r="G5" s="324"/>
      <c r="H5" s="324"/>
      <c r="I5" s="324"/>
      <c r="J5" s="324"/>
      <c r="K5" s="324"/>
      <c r="M5" s="36"/>
      <c r="N5" s="36"/>
      <c r="O5" s="36"/>
      <c r="P5" s="36"/>
      <c r="Q5" s="36"/>
      <c r="R5" s="36"/>
      <c r="S5" s="36"/>
      <c r="T5" s="36"/>
      <c r="U5" s="36"/>
    </row>
    <row r="6" spans="2:21" ht="22.5" customHeight="1" thickBot="1">
      <c r="M6" s="36"/>
      <c r="N6" s="36"/>
      <c r="O6" s="36"/>
      <c r="P6" s="36"/>
      <c r="Q6" s="36"/>
      <c r="R6" s="36"/>
      <c r="S6" s="36"/>
      <c r="T6" s="36"/>
      <c r="U6" s="36"/>
    </row>
    <row r="7" spans="2:21" ht="21.95" customHeight="1" thickBot="1">
      <c r="B7" s="317" t="s">
        <v>100</v>
      </c>
      <c r="C7" s="318"/>
      <c r="D7" s="318"/>
      <c r="E7" s="318"/>
      <c r="F7" s="318"/>
      <c r="G7" s="318"/>
      <c r="H7" s="318"/>
      <c r="I7" s="318"/>
      <c r="J7" s="318"/>
      <c r="K7" s="319"/>
      <c r="M7" s="36"/>
      <c r="N7" s="36"/>
      <c r="O7" s="36"/>
      <c r="P7" s="36"/>
      <c r="Q7" s="36"/>
      <c r="R7" s="36"/>
      <c r="S7" s="36"/>
      <c r="T7" s="36"/>
      <c r="U7" s="36"/>
    </row>
    <row r="8" spans="2:21" ht="21.95" customHeight="1">
      <c r="B8" s="320" t="s">
        <v>101</v>
      </c>
      <c r="C8" s="321"/>
      <c r="D8" s="321"/>
      <c r="E8" s="321"/>
      <c r="F8" s="321"/>
      <c r="G8" s="321"/>
      <c r="H8" s="321"/>
      <c r="I8" s="321"/>
      <c r="J8" s="321"/>
      <c r="K8" s="322"/>
      <c r="M8" s="36"/>
      <c r="N8" s="36"/>
      <c r="O8" s="36"/>
      <c r="P8" s="36"/>
      <c r="Q8" s="36"/>
      <c r="R8" s="36"/>
      <c r="S8" s="36"/>
      <c r="T8" s="36"/>
      <c r="U8" s="36"/>
    </row>
    <row r="9" spans="2:21" ht="21.95" customHeight="1">
      <c r="B9" s="320" t="s">
        <v>102</v>
      </c>
      <c r="C9" s="321"/>
      <c r="D9" s="321"/>
      <c r="E9" s="321"/>
      <c r="F9" s="321"/>
      <c r="G9" s="321"/>
      <c r="H9" s="321"/>
      <c r="I9" s="321"/>
      <c r="J9" s="321"/>
      <c r="K9" s="322"/>
      <c r="M9" s="36"/>
      <c r="N9" s="36"/>
      <c r="O9" s="36"/>
      <c r="P9" s="36"/>
      <c r="Q9" s="36"/>
      <c r="R9" s="36"/>
      <c r="S9" s="36"/>
      <c r="T9" s="36"/>
      <c r="U9" s="36" t="s">
        <v>254</v>
      </c>
    </row>
    <row r="10" spans="2:21" ht="14.1" customHeight="1">
      <c r="B10" s="320"/>
      <c r="C10" s="321"/>
      <c r="D10" s="321"/>
      <c r="E10" s="321"/>
      <c r="F10" s="321"/>
      <c r="G10" s="321"/>
      <c r="H10" s="321"/>
      <c r="I10" s="321"/>
      <c r="J10" s="321"/>
      <c r="K10" s="322"/>
      <c r="M10" s="36"/>
      <c r="N10" s="36"/>
      <c r="O10" s="36"/>
      <c r="P10" s="36"/>
      <c r="Q10" s="36"/>
      <c r="R10" s="36"/>
      <c r="S10" s="36"/>
      <c r="T10" s="36"/>
      <c r="U10" s="36"/>
    </row>
    <row r="11" spans="2:21" ht="21.95" customHeight="1">
      <c r="B11" s="320" t="s">
        <v>103</v>
      </c>
      <c r="C11" s="321"/>
      <c r="D11" s="321"/>
      <c r="E11" s="321"/>
      <c r="F11" s="321"/>
      <c r="G11" s="321"/>
      <c r="H11" s="321"/>
      <c r="I11" s="321"/>
      <c r="J11" s="321"/>
      <c r="K11" s="322"/>
      <c r="M11" s="36"/>
      <c r="N11" s="36"/>
      <c r="O11" s="36"/>
      <c r="P11" s="36"/>
      <c r="Q11" s="36"/>
      <c r="R11" s="36"/>
      <c r="S11" s="36"/>
      <c r="T11" s="36"/>
      <c r="U11" s="36"/>
    </row>
    <row r="12" spans="2:21" ht="21.95" customHeight="1">
      <c r="B12" s="320" t="s">
        <v>104</v>
      </c>
      <c r="C12" s="321"/>
      <c r="D12" s="321"/>
      <c r="E12" s="321"/>
      <c r="F12" s="321"/>
      <c r="G12" s="321"/>
      <c r="H12" s="321"/>
      <c r="I12" s="321"/>
      <c r="J12" s="321"/>
      <c r="K12" s="322"/>
      <c r="M12" s="36"/>
      <c r="N12" s="36"/>
      <c r="O12" s="36"/>
      <c r="P12" s="36"/>
      <c r="Q12" s="36"/>
      <c r="R12" s="36"/>
      <c r="S12" s="36"/>
      <c r="T12" s="36"/>
      <c r="U12" s="36"/>
    </row>
    <row r="13" spans="2:21" ht="21.95" customHeight="1">
      <c r="B13" s="320" t="s">
        <v>105</v>
      </c>
      <c r="C13" s="321"/>
      <c r="D13" s="321"/>
      <c r="E13" s="321"/>
      <c r="F13" s="321"/>
      <c r="G13" s="321"/>
      <c r="H13" s="321"/>
      <c r="I13" s="321"/>
      <c r="J13" s="321"/>
      <c r="K13" s="322"/>
      <c r="M13" s="36"/>
      <c r="N13" s="36"/>
      <c r="O13" s="36"/>
      <c r="P13" s="36"/>
      <c r="Q13" s="36"/>
      <c r="R13" s="36"/>
      <c r="S13" s="36"/>
      <c r="T13" s="36"/>
      <c r="U13" s="36"/>
    </row>
    <row r="14" spans="2:21" ht="21.95" customHeight="1">
      <c r="B14" s="320" t="s">
        <v>106</v>
      </c>
      <c r="C14" s="321"/>
      <c r="D14" s="321"/>
      <c r="E14" s="321"/>
      <c r="F14" s="321"/>
      <c r="G14" s="321"/>
      <c r="H14" s="321"/>
      <c r="I14" s="321"/>
      <c r="J14" s="321"/>
      <c r="K14" s="322"/>
      <c r="M14" s="36"/>
      <c r="N14" s="36"/>
      <c r="O14" s="36"/>
      <c r="P14" s="36"/>
      <c r="Q14" s="36"/>
      <c r="R14" s="36"/>
      <c r="S14" s="36"/>
      <c r="T14" s="36"/>
      <c r="U14" s="36"/>
    </row>
    <row r="15" spans="2:21" ht="21.95" customHeight="1">
      <c r="B15" s="320" t="s">
        <v>107</v>
      </c>
      <c r="C15" s="321"/>
      <c r="D15" s="321"/>
      <c r="E15" s="321"/>
      <c r="F15" s="321"/>
      <c r="G15" s="321"/>
      <c r="H15" s="321"/>
      <c r="I15" s="321"/>
      <c r="J15" s="321"/>
      <c r="K15" s="322"/>
      <c r="M15" s="36"/>
      <c r="N15" s="36"/>
      <c r="O15" s="36"/>
      <c r="P15" s="36"/>
      <c r="Q15" s="36"/>
      <c r="R15" s="36"/>
      <c r="S15" s="36"/>
      <c r="T15" s="36"/>
      <c r="U15" s="36"/>
    </row>
    <row r="16" spans="2:21" ht="21.95" customHeight="1">
      <c r="B16" s="320" t="s">
        <v>108</v>
      </c>
      <c r="C16" s="321"/>
      <c r="D16" s="321"/>
      <c r="E16" s="321"/>
      <c r="F16" s="321"/>
      <c r="G16" s="321"/>
      <c r="H16" s="321"/>
      <c r="I16" s="321"/>
      <c r="J16" s="321"/>
      <c r="K16" s="322"/>
      <c r="M16" s="36"/>
      <c r="N16" s="36"/>
      <c r="O16" s="36"/>
      <c r="P16" s="36"/>
      <c r="Q16" s="36"/>
      <c r="R16" s="36"/>
      <c r="S16" s="36"/>
      <c r="T16" s="36"/>
      <c r="U16" s="36"/>
    </row>
    <row r="17" spans="2:21" ht="21.95" customHeight="1">
      <c r="B17" s="320"/>
      <c r="C17" s="321"/>
      <c r="D17" s="321"/>
      <c r="E17" s="321"/>
      <c r="F17" s="321"/>
      <c r="G17" s="321"/>
      <c r="H17" s="321"/>
      <c r="I17" s="321"/>
      <c r="J17" s="321"/>
      <c r="K17" s="322"/>
      <c r="M17" s="36"/>
      <c r="N17" s="36"/>
      <c r="O17" s="36"/>
      <c r="P17" s="36"/>
      <c r="Q17" s="36"/>
      <c r="R17" s="36"/>
      <c r="S17" s="36"/>
      <c r="T17" s="36"/>
      <c r="U17" s="36"/>
    </row>
    <row r="18" spans="2:21" ht="21.95" customHeight="1" thickBot="1">
      <c r="B18" s="327"/>
      <c r="C18" s="328"/>
      <c r="D18" s="328"/>
      <c r="E18" s="328"/>
      <c r="F18" s="328"/>
      <c r="G18" s="328"/>
      <c r="H18" s="328"/>
      <c r="I18" s="328"/>
      <c r="J18" s="328"/>
      <c r="K18" s="329"/>
      <c r="M18" s="36"/>
      <c r="N18" s="36"/>
      <c r="O18" s="36"/>
      <c r="P18" s="36"/>
      <c r="Q18" s="36"/>
      <c r="R18" s="36"/>
      <c r="S18" s="36"/>
      <c r="T18" s="36"/>
      <c r="U18" s="36"/>
    </row>
    <row r="19" spans="2:21" ht="14.45" customHeight="1" thickBot="1">
      <c r="M19" s="36"/>
      <c r="N19" s="36"/>
      <c r="O19" s="36"/>
      <c r="P19" s="36"/>
      <c r="Q19" s="36"/>
      <c r="R19" s="36"/>
      <c r="S19" s="36"/>
      <c r="T19" s="36"/>
      <c r="U19" s="36"/>
    </row>
    <row r="20" spans="2:21" ht="24.95" customHeight="1" thickBot="1">
      <c r="B20" s="317" t="s">
        <v>109</v>
      </c>
      <c r="C20" s="318"/>
      <c r="D20" s="318"/>
      <c r="E20" s="318"/>
      <c r="F20" s="318"/>
      <c r="G20" s="318"/>
      <c r="H20" s="318"/>
      <c r="I20" s="318"/>
      <c r="J20" s="318"/>
      <c r="K20" s="319"/>
      <c r="M20" s="36"/>
      <c r="N20" s="36"/>
      <c r="O20" s="36"/>
      <c r="P20" s="36"/>
      <c r="Q20" s="36"/>
      <c r="R20" s="36"/>
      <c r="S20" s="36"/>
      <c r="T20" s="36"/>
      <c r="U20" s="36"/>
    </row>
    <row r="21" spans="2:21" ht="23.45" customHeight="1">
      <c r="B21" s="48" t="s">
        <v>110</v>
      </c>
      <c r="C21" s="330" t="s">
        <v>111</v>
      </c>
      <c r="D21" s="331"/>
      <c r="E21" s="49" t="s">
        <v>112</v>
      </c>
      <c r="F21" s="330" t="s">
        <v>113</v>
      </c>
      <c r="G21" s="331"/>
      <c r="H21" s="49" t="s">
        <v>114</v>
      </c>
      <c r="I21" s="325" t="s">
        <v>115</v>
      </c>
      <c r="J21" s="326"/>
      <c r="K21" s="50" t="s">
        <v>116</v>
      </c>
      <c r="M21" s="51"/>
      <c r="N21" s="51"/>
      <c r="O21" s="36"/>
      <c r="P21" s="36"/>
      <c r="Q21" s="36"/>
      <c r="R21" s="36"/>
      <c r="S21" s="36"/>
      <c r="T21" s="36"/>
      <c r="U21" s="36"/>
    </row>
    <row r="22" spans="2:21" ht="24.95" customHeight="1">
      <c r="B22" s="52" t="s">
        <v>225</v>
      </c>
      <c r="C22" s="334" t="s">
        <v>226</v>
      </c>
      <c r="D22" s="335"/>
      <c r="E22" s="53" t="s">
        <v>227</v>
      </c>
      <c r="F22" s="54">
        <v>800000</v>
      </c>
      <c r="G22" s="45" t="s">
        <v>117</v>
      </c>
      <c r="H22" s="55">
        <v>1</v>
      </c>
      <c r="I22" s="30">
        <f>F22*H22</f>
        <v>800000</v>
      </c>
      <c r="J22" s="45" t="s">
        <v>117</v>
      </c>
      <c r="K22" s="56"/>
      <c r="M22" s="36"/>
      <c r="N22" s="36"/>
      <c r="O22" s="36"/>
      <c r="P22" s="36"/>
      <c r="Q22" s="36"/>
      <c r="R22" s="36"/>
      <c r="S22" s="36"/>
      <c r="T22" s="36"/>
      <c r="U22" s="36"/>
    </row>
    <row r="23" spans="2:21" ht="24.95" customHeight="1">
      <c r="B23" s="57" t="s">
        <v>228</v>
      </c>
      <c r="C23" s="332" t="s">
        <v>226</v>
      </c>
      <c r="D23" s="333"/>
      <c r="E23" s="58" t="s">
        <v>231</v>
      </c>
      <c r="F23" s="59">
        <v>700000</v>
      </c>
      <c r="G23" s="44" t="s">
        <v>118</v>
      </c>
      <c r="H23" s="60">
        <v>1</v>
      </c>
      <c r="I23" s="31">
        <f t="shared" ref="I23:I36" si="0">F23*H23</f>
        <v>700000</v>
      </c>
      <c r="J23" s="44" t="s">
        <v>118</v>
      </c>
      <c r="K23" s="61"/>
      <c r="M23" s="36"/>
      <c r="N23" s="36"/>
      <c r="O23" s="36"/>
      <c r="P23" s="36"/>
      <c r="Q23" s="36"/>
      <c r="R23" s="36"/>
      <c r="S23" s="36"/>
      <c r="T23" s="36"/>
      <c r="U23" s="36"/>
    </row>
    <row r="24" spans="2:21" ht="24.95" customHeight="1">
      <c r="B24" s="57" t="s">
        <v>232</v>
      </c>
      <c r="C24" s="332" t="s">
        <v>233</v>
      </c>
      <c r="D24" s="333"/>
      <c r="E24" s="58" t="s">
        <v>234</v>
      </c>
      <c r="F24" s="59">
        <v>300000</v>
      </c>
      <c r="G24" s="44" t="s">
        <v>118</v>
      </c>
      <c r="H24" s="60">
        <v>3</v>
      </c>
      <c r="I24" s="31">
        <f t="shared" si="0"/>
        <v>900000</v>
      </c>
      <c r="J24" s="44" t="s">
        <v>118</v>
      </c>
      <c r="K24" s="61"/>
      <c r="M24" s="36"/>
      <c r="N24" s="36"/>
      <c r="O24" s="36"/>
      <c r="P24" s="36"/>
      <c r="Q24" s="36"/>
      <c r="R24" s="36"/>
      <c r="S24" s="36"/>
      <c r="T24" s="36"/>
      <c r="U24" s="36"/>
    </row>
    <row r="25" spans="2:21" ht="24.95" customHeight="1">
      <c r="B25" s="57" t="s">
        <v>239</v>
      </c>
      <c r="C25" s="332" t="s">
        <v>240</v>
      </c>
      <c r="D25" s="333"/>
      <c r="E25" s="58" t="s">
        <v>241</v>
      </c>
      <c r="F25" s="59">
        <v>500000</v>
      </c>
      <c r="G25" s="44" t="s">
        <v>118</v>
      </c>
      <c r="H25" s="60">
        <v>1</v>
      </c>
      <c r="I25" s="31">
        <f t="shared" si="0"/>
        <v>500000</v>
      </c>
      <c r="J25" s="44" t="s">
        <v>118</v>
      </c>
      <c r="K25" s="61"/>
      <c r="M25" s="36"/>
      <c r="N25" s="36"/>
      <c r="O25" s="36"/>
      <c r="P25" s="36"/>
      <c r="Q25" s="36"/>
      <c r="R25" s="36"/>
      <c r="S25" s="36"/>
      <c r="T25" s="36"/>
      <c r="U25" s="36"/>
    </row>
    <row r="26" spans="2:21" ht="24.95" customHeight="1">
      <c r="B26" s="57" t="s">
        <v>242</v>
      </c>
      <c r="C26" s="332" t="s">
        <v>243</v>
      </c>
      <c r="D26" s="333"/>
      <c r="E26" s="58" t="s">
        <v>244</v>
      </c>
      <c r="F26" s="59">
        <v>250000</v>
      </c>
      <c r="G26" s="44" t="s">
        <v>118</v>
      </c>
      <c r="H26" s="60">
        <v>4</v>
      </c>
      <c r="I26" s="31">
        <f>F26*H26</f>
        <v>1000000</v>
      </c>
      <c r="J26" s="44" t="s">
        <v>118</v>
      </c>
      <c r="K26" s="61"/>
      <c r="M26" s="36"/>
      <c r="N26" s="36"/>
      <c r="O26" s="36"/>
      <c r="P26" s="36"/>
      <c r="Q26" s="36"/>
      <c r="R26" s="36"/>
      <c r="S26" s="36"/>
      <c r="T26" s="36"/>
      <c r="U26" s="36"/>
    </row>
    <row r="27" spans="2:21" ht="24.95" customHeight="1">
      <c r="B27" s="57" t="s">
        <v>245</v>
      </c>
      <c r="C27" s="332" t="s">
        <v>247</v>
      </c>
      <c r="D27" s="333"/>
      <c r="E27" s="58" t="s">
        <v>248</v>
      </c>
      <c r="F27" s="59">
        <v>100000</v>
      </c>
      <c r="G27" s="44" t="s">
        <v>118</v>
      </c>
      <c r="H27" s="60">
        <v>1</v>
      </c>
      <c r="I27" s="31">
        <f t="shared" si="0"/>
        <v>100000</v>
      </c>
      <c r="J27" s="44" t="s">
        <v>118</v>
      </c>
      <c r="K27" s="61" t="s">
        <v>249</v>
      </c>
      <c r="M27" s="36"/>
      <c r="N27" s="36"/>
      <c r="O27" s="36"/>
      <c r="P27" s="36"/>
      <c r="Q27" s="36"/>
      <c r="R27" s="36"/>
      <c r="S27" s="36"/>
      <c r="T27" s="36"/>
      <c r="U27" s="36"/>
    </row>
    <row r="28" spans="2:21" ht="24.95" customHeight="1">
      <c r="B28" s="57"/>
      <c r="C28" s="332"/>
      <c r="D28" s="333"/>
      <c r="E28" s="58"/>
      <c r="F28" s="59"/>
      <c r="G28" s="44" t="s">
        <v>118</v>
      </c>
      <c r="H28" s="60"/>
      <c r="I28" s="31">
        <f>F28*H28</f>
        <v>0</v>
      </c>
      <c r="J28" s="44" t="s">
        <v>118</v>
      </c>
      <c r="K28" s="61"/>
      <c r="M28" s="36"/>
      <c r="N28" s="36"/>
      <c r="O28" s="36"/>
      <c r="P28" s="36"/>
      <c r="Q28" s="36"/>
      <c r="R28" s="36"/>
      <c r="S28" s="36"/>
      <c r="T28" s="36"/>
      <c r="U28" s="36"/>
    </row>
    <row r="29" spans="2:21" ht="24.95" customHeight="1">
      <c r="B29" s="57"/>
      <c r="C29" s="332"/>
      <c r="D29" s="333"/>
      <c r="E29" s="58"/>
      <c r="F29" s="59"/>
      <c r="G29" s="44" t="s">
        <v>118</v>
      </c>
      <c r="H29" s="60"/>
      <c r="I29" s="31">
        <f>F29*H29</f>
        <v>0</v>
      </c>
      <c r="J29" s="44" t="s">
        <v>118</v>
      </c>
      <c r="K29" s="61"/>
      <c r="M29" s="36"/>
      <c r="N29" s="36"/>
      <c r="O29" s="36"/>
      <c r="P29" s="36"/>
      <c r="Q29" s="36"/>
      <c r="R29" s="36"/>
      <c r="S29" s="36"/>
      <c r="T29" s="36"/>
      <c r="U29" s="36"/>
    </row>
    <row r="30" spans="2:21" ht="24.95" customHeight="1">
      <c r="B30" s="57"/>
      <c r="C30" s="332"/>
      <c r="D30" s="333"/>
      <c r="E30" s="58"/>
      <c r="F30" s="59"/>
      <c r="G30" s="44" t="s">
        <v>118</v>
      </c>
      <c r="H30" s="60"/>
      <c r="I30" s="31">
        <f>F30*H30</f>
        <v>0</v>
      </c>
      <c r="J30" s="44" t="s">
        <v>118</v>
      </c>
      <c r="K30" s="61"/>
      <c r="M30" s="36"/>
      <c r="N30" s="36"/>
      <c r="O30" s="36"/>
      <c r="P30" s="36"/>
      <c r="Q30" s="36"/>
      <c r="R30" s="36"/>
      <c r="S30" s="36"/>
      <c r="T30" s="36"/>
      <c r="U30" s="36"/>
    </row>
    <row r="31" spans="2:21" ht="24.95" customHeight="1">
      <c r="B31" s="57"/>
      <c r="C31" s="332"/>
      <c r="D31" s="333"/>
      <c r="E31" s="58"/>
      <c r="F31" s="59"/>
      <c r="G31" s="44" t="s">
        <v>118</v>
      </c>
      <c r="H31" s="60"/>
      <c r="I31" s="31">
        <f>F31*H31</f>
        <v>0</v>
      </c>
      <c r="J31" s="44" t="s">
        <v>118</v>
      </c>
      <c r="K31" s="61"/>
      <c r="M31" s="36"/>
      <c r="N31" s="36"/>
      <c r="O31" s="36"/>
      <c r="P31" s="36"/>
      <c r="Q31" s="36"/>
      <c r="R31" s="36"/>
      <c r="S31" s="36"/>
      <c r="T31" s="36"/>
      <c r="U31" s="36"/>
    </row>
    <row r="32" spans="2:21" ht="24.95" customHeight="1">
      <c r="B32" s="57"/>
      <c r="C32" s="332"/>
      <c r="D32" s="333"/>
      <c r="E32" s="58"/>
      <c r="F32" s="59"/>
      <c r="G32" s="44" t="s">
        <v>118</v>
      </c>
      <c r="H32" s="60"/>
      <c r="I32" s="31">
        <f t="shared" si="0"/>
        <v>0</v>
      </c>
      <c r="J32" s="44" t="s">
        <v>118</v>
      </c>
      <c r="K32" s="61"/>
      <c r="M32" s="36"/>
      <c r="N32" s="36"/>
      <c r="O32" s="36"/>
      <c r="P32" s="36"/>
      <c r="Q32" s="36"/>
      <c r="R32" s="36"/>
      <c r="S32" s="36"/>
      <c r="T32" s="36"/>
      <c r="U32" s="36"/>
    </row>
    <row r="33" spans="2:23" ht="24.95" customHeight="1">
      <c r="B33" s="57"/>
      <c r="C33" s="332"/>
      <c r="D33" s="333"/>
      <c r="E33" s="58"/>
      <c r="F33" s="59"/>
      <c r="G33" s="44" t="s">
        <v>118</v>
      </c>
      <c r="H33" s="60"/>
      <c r="I33" s="31">
        <f t="shared" si="0"/>
        <v>0</v>
      </c>
      <c r="J33" s="44" t="s">
        <v>118</v>
      </c>
      <c r="K33" s="61"/>
      <c r="M33" s="36"/>
      <c r="N33" s="36"/>
      <c r="O33" s="36"/>
      <c r="P33" s="36"/>
      <c r="Q33" s="36"/>
      <c r="R33" s="36"/>
      <c r="S33" s="36"/>
      <c r="T33" s="36"/>
      <c r="U33" s="36"/>
    </row>
    <row r="34" spans="2:23" ht="24.95" customHeight="1">
      <c r="B34" s="57"/>
      <c r="C34" s="332"/>
      <c r="D34" s="333"/>
      <c r="E34" s="58"/>
      <c r="F34" s="59"/>
      <c r="G34" s="44" t="s">
        <v>118</v>
      </c>
      <c r="H34" s="60"/>
      <c r="I34" s="31">
        <f t="shared" si="0"/>
        <v>0</v>
      </c>
      <c r="J34" s="44" t="s">
        <v>118</v>
      </c>
      <c r="K34" s="61"/>
      <c r="M34" s="36"/>
      <c r="N34" s="36"/>
      <c r="O34" s="36"/>
      <c r="P34" s="36"/>
      <c r="Q34" s="36"/>
      <c r="R34" s="36"/>
      <c r="S34" s="36"/>
      <c r="T34" s="36"/>
      <c r="U34" s="36"/>
    </row>
    <row r="35" spans="2:23" ht="24.95" customHeight="1">
      <c r="B35" s="57"/>
      <c r="C35" s="332"/>
      <c r="D35" s="333"/>
      <c r="E35" s="58"/>
      <c r="F35" s="59"/>
      <c r="G35" s="44" t="s">
        <v>118</v>
      </c>
      <c r="H35" s="60"/>
      <c r="I35" s="31">
        <f t="shared" si="0"/>
        <v>0</v>
      </c>
      <c r="J35" s="44" t="s">
        <v>118</v>
      </c>
      <c r="K35" s="61"/>
      <c r="M35" s="36"/>
      <c r="N35" s="36"/>
      <c r="O35" s="36"/>
      <c r="P35" s="36"/>
      <c r="Q35" s="36"/>
      <c r="R35" s="36"/>
      <c r="S35" s="36"/>
      <c r="T35" s="36"/>
      <c r="U35" s="36"/>
    </row>
    <row r="36" spans="2:23" ht="24.95" customHeight="1" thickBot="1">
      <c r="B36" s="62"/>
      <c r="C36" s="336"/>
      <c r="D36" s="337"/>
      <c r="E36" s="63"/>
      <c r="F36" s="64"/>
      <c r="G36" s="65" t="s">
        <v>118</v>
      </c>
      <c r="H36" s="66"/>
      <c r="I36" s="32">
        <f t="shared" si="0"/>
        <v>0</v>
      </c>
      <c r="J36" s="65" t="s">
        <v>118</v>
      </c>
      <c r="K36" s="67"/>
      <c r="M36" s="36"/>
      <c r="N36" s="36"/>
      <c r="O36" s="36"/>
      <c r="P36" s="36"/>
      <c r="Q36" s="36"/>
      <c r="R36" s="36"/>
      <c r="S36" s="36"/>
      <c r="T36" s="36"/>
      <c r="U36" s="36"/>
    </row>
    <row r="37" spans="2:23" ht="23.45" customHeight="1" thickTop="1" thickBot="1">
      <c r="B37" s="338" t="s">
        <v>119</v>
      </c>
      <c r="C37" s="339"/>
      <c r="D37" s="339"/>
      <c r="E37" s="339"/>
      <c r="F37" s="339"/>
      <c r="G37" s="339"/>
      <c r="H37" s="339"/>
      <c r="I37" s="33">
        <f>SUM(I22:I36)</f>
        <v>4000000</v>
      </c>
      <c r="J37" s="68" t="s">
        <v>118</v>
      </c>
      <c r="K37" s="69"/>
      <c r="M37" s="36"/>
      <c r="N37" s="36"/>
      <c r="O37" s="36"/>
      <c r="P37" s="36"/>
      <c r="Q37" s="36"/>
      <c r="R37" s="36"/>
      <c r="S37" s="36"/>
      <c r="T37" s="36"/>
      <c r="U37" s="36"/>
    </row>
    <row r="38" spans="2:23" ht="21" customHeight="1">
      <c r="B38" s="70"/>
      <c r="C38" s="70"/>
      <c r="D38" s="70"/>
      <c r="E38" s="70"/>
      <c r="F38" s="344" t="s">
        <v>120</v>
      </c>
      <c r="G38" s="344"/>
      <c r="H38" s="345"/>
      <c r="I38" s="71" t="str">
        <f>IF(I37&lt;=999999,"NG！事業費が100万円未満です",IF(I37&gt;=1000000,"OK！"))</f>
        <v>OK！</v>
      </c>
      <c r="M38" s="36"/>
      <c r="N38" s="36"/>
      <c r="O38" s="36"/>
      <c r="P38" s="36"/>
      <c r="Q38" s="36"/>
      <c r="R38" s="36"/>
      <c r="S38" s="36"/>
      <c r="T38" s="36"/>
      <c r="U38" s="36"/>
    </row>
    <row r="39" spans="2:23" ht="14.45" customHeight="1" thickBot="1">
      <c r="M39" s="36"/>
      <c r="N39" s="36"/>
      <c r="O39" s="36"/>
      <c r="P39" s="36"/>
      <c r="Q39" s="36"/>
      <c r="R39" s="36"/>
      <c r="S39" s="36"/>
      <c r="T39" s="36"/>
      <c r="U39" s="36"/>
    </row>
    <row r="40" spans="2:23" ht="24.95" customHeight="1" thickBot="1">
      <c r="B40" s="346" t="s">
        <v>121</v>
      </c>
      <c r="C40" s="346"/>
      <c r="D40" s="346"/>
      <c r="E40" s="346"/>
      <c r="F40" s="346" t="s">
        <v>122</v>
      </c>
      <c r="G40" s="346"/>
      <c r="H40" s="346"/>
      <c r="I40" s="346"/>
      <c r="J40" s="346"/>
      <c r="K40" s="346"/>
      <c r="M40" s="36"/>
      <c r="N40" s="36"/>
      <c r="O40" s="36"/>
      <c r="P40" s="36"/>
      <c r="Q40" s="36"/>
      <c r="R40" s="36"/>
      <c r="S40" s="36"/>
      <c r="T40" s="36"/>
      <c r="U40" s="36"/>
    </row>
    <row r="41" spans="2:23" ht="23.45" customHeight="1">
      <c r="B41" s="48" t="s">
        <v>123</v>
      </c>
      <c r="C41" s="330" t="s">
        <v>124</v>
      </c>
      <c r="D41" s="331"/>
      <c r="E41" s="50" t="s">
        <v>116</v>
      </c>
      <c r="F41" s="340" t="s">
        <v>110</v>
      </c>
      <c r="G41" s="341"/>
      <c r="H41" s="341"/>
      <c r="I41" s="330" t="s">
        <v>124</v>
      </c>
      <c r="J41" s="331"/>
      <c r="K41" s="50" t="s">
        <v>116</v>
      </c>
      <c r="M41" s="36"/>
      <c r="N41" s="36"/>
      <c r="O41" s="36"/>
      <c r="P41" s="36"/>
      <c r="Q41" s="36"/>
      <c r="R41" s="36"/>
      <c r="S41" s="36"/>
      <c r="T41" s="36"/>
      <c r="U41" s="36"/>
    </row>
    <row r="42" spans="2:23" ht="20.100000000000001" customHeight="1" thickBot="1">
      <c r="B42" s="52" t="s">
        <v>229</v>
      </c>
      <c r="C42" s="54">
        <v>1000000</v>
      </c>
      <c r="D42" s="45" t="s">
        <v>118</v>
      </c>
      <c r="E42" s="72" t="s">
        <v>230</v>
      </c>
      <c r="F42" s="342" t="s">
        <v>125</v>
      </c>
      <c r="G42" s="343"/>
      <c r="H42" s="343"/>
      <c r="I42" s="73">
        <v>3000000</v>
      </c>
      <c r="J42" s="45" t="s">
        <v>118</v>
      </c>
      <c r="K42" s="72"/>
      <c r="M42" s="36"/>
      <c r="N42" s="36"/>
      <c r="O42" s="36"/>
      <c r="P42" s="36"/>
      <c r="Q42" s="36"/>
      <c r="R42" s="36"/>
      <c r="S42" s="36"/>
      <c r="T42" s="36"/>
      <c r="U42" s="36"/>
    </row>
    <row r="43" spans="2:23" ht="20.100000000000001" customHeight="1" thickTop="1">
      <c r="B43" s="57" t="s">
        <v>250</v>
      </c>
      <c r="C43" s="59">
        <v>1000000</v>
      </c>
      <c r="D43" s="44" t="s">
        <v>118</v>
      </c>
      <c r="E43" s="74" t="s">
        <v>226</v>
      </c>
      <c r="F43" s="361" t="s">
        <v>126</v>
      </c>
      <c r="G43" s="347" t="s">
        <v>127</v>
      </c>
      <c r="H43" s="348"/>
      <c r="I43" s="75"/>
      <c r="J43" s="44" t="s">
        <v>118</v>
      </c>
      <c r="K43" s="74"/>
      <c r="M43" s="351" t="s">
        <v>128</v>
      </c>
      <c r="N43" s="351"/>
      <c r="O43" s="351"/>
      <c r="P43" s="351"/>
      <c r="Q43" s="351"/>
      <c r="R43" s="351"/>
      <c r="S43" s="351"/>
      <c r="T43" s="351"/>
      <c r="U43" s="351"/>
      <c r="V43" s="76"/>
      <c r="W43" s="76"/>
    </row>
    <row r="44" spans="2:23" ht="20.100000000000001" customHeight="1">
      <c r="B44" s="57"/>
      <c r="C44" s="59"/>
      <c r="D44" s="44" t="s">
        <v>118</v>
      </c>
      <c r="E44" s="74"/>
      <c r="F44" s="361"/>
      <c r="G44" s="349" t="s">
        <v>129</v>
      </c>
      <c r="H44" s="350"/>
      <c r="I44" s="77">
        <v>1000000</v>
      </c>
      <c r="J44" s="44" t="s">
        <v>118</v>
      </c>
      <c r="K44" s="74"/>
      <c r="M44" s="351"/>
      <c r="N44" s="351"/>
      <c r="O44" s="351"/>
      <c r="P44" s="351"/>
      <c r="Q44" s="351"/>
      <c r="R44" s="351"/>
      <c r="S44" s="351"/>
      <c r="T44" s="351"/>
      <c r="U44" s="351"/>
      <c r="V44" s="76"/>
      <c r="W44" s="76"/>
    </row>
    <row r="45" spans="2:23" ht="20.100000000000001" customHeight="1">
      <c r="B45" s="57"/>
      <c r="C45" s="59"/>
      <c r="D45" s="44" t="s">
        <v>118</v>
      </c>
      <c r="E45" s="74"/>
      <c r="F45" s="361"/>
      <c r="G45" s="349" t="s">
        <v>130</v>
      </c>
      <c r="H45" s="350"/>
      <c r="I45" s="77"/>
      <c r="J45" s="44" t="s">
        <v>118</v>
      </c>
      <c r="K45" s="74"/>
      <c r="M45" s="78"/>
      <c r="N45" s="78"/>
      <c r="O45" s="78"/>
      <c r="P45" s="78"/>
      <c r="Q45" s="78"/>
      <c r="R45" s="78"/>
      <c r="S45" s="78"/>
      <c r="T45" s="78"/>
      <c r="U45" s="78"/>
      <c r="V45" s="76"/>
      <c r="W45" s="76"/>
    </row>
    <row r="46" spans="2:23" ht="20.100000000000001" customHeight="1" thickBot="1">
      <c r="B46" s="57"/>
      <c r="C46" s="59"/>
      <c r="D46" s="44" t="s">
        <v>118</v>
      </c>
      <c r="E46" s="74"/>
      <c r="F46" s="358" t="s">
        <v>131</v>
      </c>
      <c r="G46" s="359"/>
      <c r="H46" s="360"/>
      <c r="I46" s="79"/>
      <c r="J46" s="44" t="s">
        <v>118</v>
      </c>
      <c r="K46" s="74"/>
    </row>
    <row r="47" spans="2:23" ht="20.100000000000001" customHeight="1" thickTop="1">
      <c r="B47" s="57"/>
      <c r="C47" s="59"/>
      <c r="D47" s="44" t="s">
        <v>118</v>
      </c>
      <c r="E47" s="74"/>
      <c r="F47" s="358" t="s">
        <v>132</v>
      </c>
      <c r="G47" s="359"/>
      <c r="H47" s="359"/>
      <c r="I47" s="80"/>
      <c r="J47" s="44" t="s">
        <v>118</v>
      </c>
      <c r="K47" s="74"/>
    </row>
    <row r="48" spans="2:23" ht="20.100000000000001" customHeight="1" thickBot="1">
      <c r="B48" s="81" t="s">
        <v>119</v>
      </c>
      <c r="C48" s="34">
        <f>SUM(C42:C47)</f>
        <v>2000000</v>
      </c>
      <c r="D48" s="82" t="s">
        <v>118</v>
      </c>
      <c r="E48" s="83"/>
      <c r="F48" s="355" t="s">
        <v>119</v>
      </c>
      <c r="G48" s="356"/>
      <c r="H48" s="356"/>
      <c r="I48" s="34">
        <f>SUM(I42:I47)</f>
        <v>4000000</v>
      </c>
      <c r="J48" s="84" t="s">
        <v>118</v>
      </c>
      <c r="K48" s="85"/>
    </row>
    <row r="49" spans="2:9" ht="14.45" customHeight="1"/>
    <row r="50" spans="2:9" ht="21" customHeight="1" thickBot="1">
      <c r="B50" s="86"/>
      <c r="C50" s="46" t="s">
        <v>133</v>
      </c>
      <c r="E50" s="46" t="s">
        <v>134</v>
      </c>
      <c r="G50" s="357" t="s">
        <v>135</v>
      </c>
      <c r="H50" s="357"/>
      <c r="I50" s="357"/>
    </row>
    <row r="51" spans="2:9" ht="21" customHeight="1" thickTop="1" thickBot="1">
      <c r="C51" s="35">
        <f>SUM(I43:I46)</f>
        <v>1000000</v>
      </c>
      <c r="D51" s="46" t="s">
        <v>136</v>
      </c>
      <c r="E51" s="35">
        <f>I37</f>
        <v>4000000</v>
      </c>
      <c r="F51" s="46" t="s">
        <v>137</v>
      </c>
      <c r="G51" s="352">
        <f>C51/+E51</f>
        <v>0.25</v>
      </c>
      <c r="H51" s="353"/>
      <c r="I51" s="354"/>
    </row>
    <row r="52" spans="2:9" ht="21" customHeight="1" thickTop="1"/>
    <row r="53" spans="2:9" ht="21" customHeight="1"/>
    <row r="54" spans="2:9" ht="22.5" customHeight="1"/>
    <row r="55" spans="2:9" ht="18" customHeight="1"/>
    <row r="56" spans="2:9" ht="21" customHeight="1"/>
    <row r="57" spans="2:9" s="87" customFormat="1" ht="17.25" customHeight="1"/>
    <row r="58" spans="2:9" ht="22.5" customHeight="1"/>
    <row r="59" spans="2:9" ht="22.5" customHeight="1"/>
    <row r="60" spans="2:9" ht="22.5" customHeight="1"/>
    <row r="61" spans="2:9" ht="22.5" customHeight="1"/>
    <row r="62" spans="2:9" ht="22.5" customHeight="1"/>
    <row r="63" spans="2:9" ht="22.5" customHeight="1"/>
    <row r="64" spans="2:9" ht="22.5" customHeight="1"/>
    <row r="65" spans="2:12" ht="21.75" customHeight="1"/>
    <row r="66" spans="2:12" ht="3.75" customHeight="1"/>
    <row r="67" spans="2:12" ht="28.5" customHeight="1"/>
    <row r="68" spans="2:12" ht="18.75" customHeight="1"/>
    <row r="74" spans="2:12" ht="409.5">
      <c r="L74" s="88" t="s">
        <v>252</v>
      </c>
    </row>
    <row r="77" spans="2:12" ht="14.25">
      <c r="B77" s="47" t="s">
        <v>253</v>
      </c>
    </row>
  </sheetData>
  <sheetProtection formatCells="0" formatColumns="0" formatRows="0" insertRows="0" insertHyperlinks="0" deleteColumns="0" deleteRows="0" sort="0" autoFilter="0" pivotTables="0"/>
  <mergeCells count="53">
    <mergeCell ref="G50:I50"/>
    <mergeCell ref="G51:I51"/>
    <mergeCell ref="M43:U44"/>
    <mergeCell ref="G44:H44"/>
    <mergeCell ref="G45:H45"/>
    <mergeCell ref="F46:H46"/>
    <mergeCell ref="F47:H47"/>
    <mergeCell ref="F48:H48"/>
    <mergeCell ref="C41:D41"/>
    <mergeCell ref="F41:H41"/>
    <mergeCell ref="I41:J41"/>
    <mergeCell ref="F42:H42"/>
    <mergeCell ref="F43:F45"/>
    <mergeCell ref="G43:H43"/>
    <mergeCell ref="B40:E40"/>
    <mergeCell ref="F40:K40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B37:H37"/>
    <mergeCell ref="F38:H38"/>
    <mergeCell ref="C27:D27"/>
    <mergeCell ref="B15:K15"/>
    <mergeCell ref="B16:K16"/>
    <mergeCell ref="B17:K17"/>
    <mergeCell ref="B18:K18"/>
    <mergeCell ref="B20:K20"/>
    <mergeCell ref="C21:D21"/>
    <mergeCell ref="F21:G21"/>
    <mergeCell ref="I21:J21"/>
    <mergeCell ref="C22:D22"/>
    <mergeCell ref="C23:D23"/>
    <mergeCell ref="C24:D24"/>
    <mergeCell ref="C25:D25"/>
    <mergeCell ref="C26:D26"/>
    <mergeCell ref="B14:K14"/>
    <mergeCell ref="B2:K2"/>
    <mergeCell ref="B3:K3"/>
    <mergeCell ref="B4:K4"/>
    <mergeCell ref="B5:K5"/>
    <mergeCell ref="B7:K7"/>
    <mergeCell ref="B8:K8"/>
    <mergeCell ref="B9:K9"/>
    <mergeCell ref="B10:K10"/>
    <mergeCell ref="B11:K11"/>
    <mergeCell ref="B12:K12"/>
    <mergeCell ref="B13:K13"/>
  </mergeCells>
  <phoneticPr fontId="1"/>
  <printOptions horizontalCentered="1" verticalCentered="1"/>
  <pageMargins left="0.39370078740157483" right="0.19685039370078741" top="0.19685039370078741" bottom="0.19685039370078741" header="0.31496062992125984" footer="0.31496062992125984"/>
  <pageSetup paperSize="9" scale="74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6" tint="0.39997558519241921"/>
  </sheetPr>
  <dimension ref="A1:AT4"/>
  <sheetViews>
    <sheetView workbookViewId="0">
      <pane xSplit="8" ySplit="1" topLeftCell="S2" activePane="bottomRight" state="frozen"/>
      <selection pane="topRight" activeCell="D20" sqref="D20:M20"/>
      <selection pane="bottomLeft" activeCell="D20" sqref="D20:M20"/>
      <selection pane="bottomRight" activeCell="C3" sqref="C3:AA4"/>
    </sheetView>
  </sheetViews>
  <sheetFormatPr defaultRowHeight="23.25" customHeight="1" outlineLevelCol="1"/>
  <cols>
    <col min="1" max="1" width="6.75" customWidth="1"/>
    <col min="3" max="3" width="7.75" customWidth="1"/>
    <col min="9" max="39" width="9" customWidth="1" outlineLevel="1"/>
    <col min="40" max="40" width="9.25" bestFit="1" customWidth="1"/>
    <col min="41" max="45" width="9" customWidth="1" outlineLevel="1"/>
  </cols>
  <sheetData>
    <row r="1" spans="1:46" s="5" customFormat="1" ht="18" customHeight="1">
      <c r="A1" s="391" t="s">
        <v>157</v>
      </c>
      <c r="B1" s="392" t="s">
        <v>158</v>
      </c>
      <c r="C1" s="394" t="s">
        <v>159</v>
      </c>
      <c r="D1" s="394" t="s">
        <v>160</v>
      </c>
      <c r="E1" s="394" t="s">
        <v>51</v>
      </c>
      <c r="F1" s="3" t="s">
        <v>161</v>
      </c>
      <c r="G1" s="3" t="s">
        <v>162</v>
      </c>
      <c r="H1" s="4" t="s">
        <v>163</v>
      </c>
      <c r="I1" s="381" t="s">
        <v>164</v>
      </c>
      <c r="J1" s="382"/>
      <c r="K1" s="382"/>
      <c r="L1" s="382"/>
      <c r="M1" s="383"/>
      <c r="N1" s="380" t="s">
        <v>165</v>
      </c>
      <c r="O1" s="381" t="s">
        <v>166</v>
      </c>
      <c r="P1" s="382"/>
      <c r="Q1" s="382"/>
      <c r="R1" s="382"/>
      <c r="S1" s="383"/>
      <c r="T1" s="380" t="s">
        <v>167</v>
      </c>
      <c r="U1" s="381" t="s">
        <v>168</v>
      </c>
      <c r="V1" s="382"/>
      <c r="W1" s="382"/>
      <c r="X1" s="382"/>
      <c r="Y1" s="383"/>
      <c r="Z1" s="380" t="s">
        <v>169</v>
      </c>
      <c r="AA1" s="381" t="s">
        <v>170</v>
      </c>
      <c r="AB1" s="382"/>
      <c r="AC1" s="382"/>
      <c r="AD1" s="382"/>
      <c r="AE1" s="383"/>
      <c r="AF1" s="380" t="s">
        <v>171</v>
      </c>
      <c r="AG1" s="381" t="s">
        <v>172</v>
      </c>
      <c r="AH1" s="382"/>
      <c r="AI1" s="382"/>
      <c r="AJ1" s="382"/>
      <c r="AK1" s="383"/>
      <c r="AL1" s="381" t="s">
        <v>173</v>
      </c>
      <c r="AM1" s="384" t="s">
        <v>174</v>
      </c>
      <c r="AN1" s="386" t="s">
        <v>175</v>
      </c>
      <c r="AO1" s="388" t="s">
        <v>176</v>
      </c>
      <c r="AP1" s="389"/>
      <c r="AQ1" s="389"/>
      <c r="AR1" s="389"/>
      <c r="AS1" s="390"/>
      <c r="AT1" s="380" t="s">
        <v>177</v>
      </c>
    </row>
    <row r="2" spans="1:46" s="5" customFormat="1" ht="42" customHeight="1" thickBot="1">
      <c r="A2" s="391"/>
      <c r="B2" s="393"/>
      <c r="C2" s="395"/>
      <c r="D2" s="395"/>
      <c r="E2" s="395"/>
      <c r="F2" s="3" t="s">
        <v>178</v>
      </c>
      <c r="G2" s="3" t="s">
        <v>179</v>
      </c>
      <c r="H2" s="4" t="s">
        <v>180</v>
      </c>
      <c r="I2" s="1" t="s">
        <v>181</v>
      </c>
      <c r="J2" s="1" t="s">
        <v>182</v>
      </c>
      <c r="K2" s="1" t="s">
        <v>183</v>
      </c>
      <c r="L2" s="1" t="s">
        <v>184</v>
      </c>
      <c r="M2" s="1" t="s">
        <v>185</v>
      </c>
      <c r="N2" s="380"/>
      <c r="O2" s="1" t="s">
        <v>181</v>
      </c>
      <c r="P2" s="1" t="s">
        <v>182</v>
      </c>
      <c r="Q2" s="1" t="s">
        <v>183</v>
      </c>
      <c r="R2" s="1" t="s">
        <v>184</v>
      </c>
      <c r="S2" s="1" t="s">
        <v>185</v>
      </c>
      <c r="T2" s="380"/>
      <c r="U2" s="1" t="s">
        <v>181</v>
      </c>
      <c r="V2" s="1" t="s">
        <v>182</v>
      </c>
      <c r="W2" s="1" t="s">
        <v>183</v>
      </c>
      <c r="X2" s="1" t="s">
        <v>184</v>
      </c>
      <c r="Y2" s="1" t="s">
        <v>185</v>
      </c>
      <c r="Z2" s="380"/>
      <c r="AA2" s="1" t="s">
        <v>181</v>
      </c>
      <c r="AB2" s="1" t="s">
        <v>182</v>
      </c>
      <c r="AC2" s="1" t="s">
        <v>183</v>
      </c>
      <c r="AD2" s="1" t="s">
        <v>184</v>
      </c>
      <c r="AE2" s="1" t="s">
        <v>185</v>
      </c>
      <c r="AF2" s="380"/>
      <c r="AG2" s="1" t="s">
        <v>181</v>
      </c>
      <c r="AH2" s="1" t="s">
        <v>182</v>
      </c>
      <c r="AI2" s="1" t="s">
        <v>183</v>
      </c>
      <c r="AJ2" s="1" t="s">
        <v>184</v>
      </c>
      <c r="AK2" s="1" t="s">
        <v>185</v>
      </c>
      <c r="AL2" s="381"/>
      <c r="AM2" s="385"/>
      <c r="AN2" s="387"/>
      <c r="AO2" s="2" t="s">
        <v>186</v>
      </c>
      <c r="AP2" s="2" t="s">
        <v>187</v>
      </c>
      <c r="AQ2" s="2" t="s">
        <v>188</v>
      </c>
      <c r="AR2" s="2" t="s">
        <v>189</v>
      </c>
      <c r="AS2" s="2" t="s">
        <v>190</v>
      </c>
      <c r="AT2" s="380"/>
    </row>
    <row r="3" spans="1:46" s="6" customFormat="1" ht="23.25" customHeight="1">
      <c r="C3" s="6">
        <f>'2号応募用紙'!AX5</f>
        <v>0</v>
      </c>
      <c r="D3" s="6">
        <f>'１号要望書'!S13</f>
        <v>0</v>
      </c>
      <c r="E3" s="6">
        <f>'１号要望書'!S16</f>
        <v>0</v>
      </c>
      <c r="F3" s="6" t="str">
        <f>'１号要望書'!S5</f>
        <v>地域単独</v>
      </c>
      <c r="G3" s="6">
        <f>'2号応募用紙'!AX17</f>
        <v>0</v>
      </c>
      <c r="H3" s="6">
        <f>'2号応募用紙'!AX16</f>
        <v>0</v>
      </c>
      <c r="AN3" s="7">
        <f>'１号要望書'!S31</f>
        <v>0</v>
      </c>
    </row>
    <row r="4" spans="1:46" ht="23.25" customHeight="1">
      <c r="H4">
        <f>'2号応募用紙'!AY16</f>
        <v>0</v>
      </c>
    </row>
  </sheetData>
  <sheetProtection formatCells="0" formatColumns="0" formatRows="0" insertColumns="0" insertRows="0" insertHyperlinks="0" deleteColumns="0" deleteRows="0" sort="0" autoFilter="0" pivotTables="0"/>
  <mergeCells count="19">
    <mergeCell ref="AA1:AE1"/>
    <mergeCell ref="A1:A2"/>
    <mergeCell ref="B1:B2"/>
    <mergeCell ref="C1:C2"/>
    <mergeCell ref="D1:D2"/>
    <mergeCell ref="E1:E2"/>
    <mergeCell ref="I1:M1"/>
    <mergeCell ref="N1:N2"/>
    <mergeCell ref="O1:S1"/>
    <mergeCell ref="T1:T2"/>
    <mergeCell ref="U1:Y1"/>
    <mergeCell ref="Z1:Z2"/>
    <mergeCell ref="AT1:AT2"/>
    <mergeCell ref="AF1:AF2"/>
    <mergeCell ref="AG1:AK1"/>
    <mergeCell ref="AL1:AL2"/>
    <mergeCell ref="AM1:AM2"/>
    <mergeCell ref="AN1:AN2"/>
    <mergeCell ref="AO1:AS1"/>
  </mergeCells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 tint="0.39997558519241921"/>
  </sheetPr>
  <dimension ref="A1:P4"/>
  <sheetViews>
    <sheetView workbookViewId="0">
      <pane xSplit="7" ySplit="2" topLeftCell="H3" activePane="bottomRight" state="frozen"/>
      <selection pane="topRight" activeCell="D20" sqref="D20:M20"/>
      <selection pane="bottomLeft" activeCell="D20" sqref="D20:M20"/>
      <selection pane="bottomRight" activeCell="D1" sqref="D1:D2"/>
    </sheetView>
  </sheetViews>
  <sheetFormatPr defaultRowHeight="23.25" customHeight="1"/>
  <cols>
    <col min="1" max="2" width="5.5" bestFit="1" customWidth="1"/>
    <col min="3" max="3" width="9.25" bestFit="1" customWidth="1"/>
    <col min="4" max="4" width="7.5" bestFit="1" customWidth="1"/>
    <col min="5" max="5" width="7.5" customWidth="1"/>
    <col min="6" max="6" width="7.5" bestFit="1" customWidth="1"/>
    <col min="7" max="7" width="10.5" bestFit="1" customWidth="1"/>
    <col min="8" max="8" width="13.75" bestFit="1" customWidth="1"/>
    <col min="9" max="9" width="35" bestFit="1" customWidth="1"/>
    <col min="10" max="10" width="11.625" bestFit="1" customWidth="1"/>
    <col min="11" max="11" width="30" customWidth="1"/>
    <col min="12" max="12" width="15" customWidth="1"/>
    <col min="13" max="13" width="13.875" bestFit="1" customWidth="1"/>
    <col min="14" max="14" width="22.75" bestFit="1" customWidth="1"/>
    <col min="15" max="15" width="10.25" customWidth="1"/>
    <col min="16" max="16" width="16" customWidth="1"/>
    <col min="17" max="36" width="9" customWidth="1"/>
    <col min="37" max="37" width="9.25" bestFit="1" customWidth="1"/>
    <col min="38" max="42" width="9" customWidth="1"/>
  </cols>
  <sheetData>
    <row r="1" spans="1:16" s="11" customFormat="1" ht="18" customHeight="1">
      <c r="A1" s="396" t="s">
        <v>191</v>
      </c>
      <c r="B1" s="396" t="s">
        <v>192</v>
      </c>
      <c r="C1" s="408" t="s">
        <v>193</v>
      </c>
      <c r="D1" s="408" t="s">
        <v>194</v>
      </c>
      <c r="E1" s="408" t="s">
        <v>195</v>
      </c>
      <c r="F1" s="406" t="s">
        <v>159</v>
      </c>
      <c r="G1" s="402" t="s">
        <v>196</v>
      </c>
      <c r="H1" s="402" t="s">
        <v>197</v>
      </c>
      <c r="I1" s="402" t="s">
        <v>198</v>
      </c>
      <c r="J1" s="406" t="s">
        <v>199</v>
      </c>
      <c r="K1" s="406" t="s">
        <v>51</v>
      </c>
      <c r="L1" s="402" t="s">
        <v>200</v>
      </c>
      <c r="M1" s="404" t="s">
        <v>201</v>
      </c>
      <c r="N1" s="398" t="s">
        <v>202</v>
      </c>
      <c r="O1" s="396" t="s">
        <v>203</v>
      </c>
      <c r="P1" s="400" t="s">
        <v>204</v>
      </c>
    </row>
    <row r="2" spans="1:16" s="11" customFormat="1" ht="42" customHeight="1">
      <c r="A2" s="397"/>
      <c r="B2" s="397"/>
      <c r="C2" s="409"/>
      <c r="D2" s="409"/>
      <c r="E2" s="409"/>
      <c r="F2" s="407"/>
      <c r="G2" s="403"/>
      <c r="H2" s="403"/>
      <c r="I2" s="403"/>
      <c r="J2" s="407"/>
      <c r="K2" s="407"/>
      <c r="L2" s="403"/>
      <c r="M2" s="405"/>
      <c r="N2" s="399"/>
      <c r="O2" s="397"/>
      <c r="P2" s="401"/>
    </row>
    <row r="3" spans="1:16" s="7" customFormat="1" ht="23.25" customHeight="1">
      <c r="C3" s="7">
        <f>'１号要望書'!S31</f>
        <v>0</v>
      </c>
      <c r="F3" s="7">
        <f>'2号応募用紙'!AX5</f>
        <v>0</v>
      </c>
      <c r="G3" s="7" t="str">
        <f>'１号要望書'!S5</f>
        <v>地域単独</v>
      </c>
      <c r="H3" s="7">
        <f>'2号応募用紙'!AX17</f>
        <v>0</v>
      </c>
      <c r="I3" s="7">
        <f>'2号応募用紙'!AX16</f>
        <v>0</v>
      </c>
      <c r="J3" s="7">
        <f>'１号要望書'!S13</f>
        <v>0</v>
      </c>
      <c r="K3" s="7">
        <f>'１号要望書'!S16</f>
        <v>0</v>
      </c>
      <c r="L3" s="7">
        <f>'2号応募用紙'!AX6</f>
        <v>0</v>
      </c>
      <c r="M3" s="7">
        <f>'2号応募用紙'!AY7</f>
        <v>0</v>
      </c>
      <c r="N3" s="7">
        <f>'2号応募用紙'!AX7</f>
        <v>0</v>
      </c>
      <c r="P3" s="7">
        <f>'１号要望書'!S14</f>
        <v>0</v>
      </c>
    </row>
    <row r="4" spans="1:16" ht="23.25" customHeight="1">
      <c r="I4">
        <f>'2号応募用紙'!AY16</f>
        <v>0</v>
      </c>
    </row>
  </sheetData>
  <sheetProtection formatCells="0" formatColumns="0" formatRows="0" insertColumns="0" insertRows="0" insertHyperlinks="0" deleteColumns="0" deleteRows="0" sort="0" autoFilter="0" pivotTables="0"/>
  <mergeCells count="16">
    <mergeCell ref="G1:G2"/>
    <mergeCell ref="E1:E2"/>
    <mergeCell ref="A1:A2"/>
    <mergeCell ref="B1:B2"/>
    <mergeCell ref="C1:C2"/>
    <mergeCell ref="D1:D2"/>
    <mergeCell ref="F1:F2"/>
    <mergeCell ref="O1:O2"/>
    <mergeCell ref="N1:N2"/>
    <mergeCell ref="P1:P2"/>
    <mergeCell ref="H1:H2"/>
    <mergeCell ref="L1:L2"/>
    <mergeCell ref="M1:M2"/>
    <mergeCell ref="J1:J2"/>
    <mergeCell ref="K1:K2"/>
    <mergeCell ref="I1:I2"/>
  </mergeCells>
  <phoneticPr fontId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658A7A514630134CAB860B241805FEAB" ma:contentTypeVersion="18" ma:contentTypeDescription="新しいドキュメントを作成します。" ma:contentTypeScope="" ma:versionID="38f2dce2f3f4e647cf19fb49accc3ff7">
  <xsd:schema xmlns:xsd="http://www.w3.org/2001/XMLSchema" xmlns:xs="http://www.w3.org/2001/XMLSchema" xmlns:p="http://schemas.microsoft.com/office/2006/metadata/properties" xmlns:ns2="75bdb261-0c41-4bca-bb03-e05ccf61b7be" xmlns:ns3="0247cc9f-1903-4cf7-b71b-1aa1bbe4524e" targetNamespace="http://schemas.microsoft.com/office/2006/metadata/properties" ma:root="true" ma:fieldsID="a47548aa0154600822fbec995fa82934" ns2:_="" ns3:_="">
    <xsd:import namespace="75bdb261-0c41-4bca-bb03-e05ccf61b7be"/>
    <xsd:import namespace="0247cc9f-1903-4cf7-b71b-1aa1bbe452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_Flow_Signoff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bdb261-0c41-4bca-bb03-e05ccf61b7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画像タグ" ma:readOnly="false" ma:fieldId="{5cf76f15-5ced-4ddc-b409-7134ff3c332f}" ma:taxonomyMulti="true" ma:sspId="08e401b3-aee7-436b-bbcb-e95608979ad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Flow_SignoffStatus" ma:index="22" nillable="true" ma:displayName="承認の状態" ma:internalName="_x627f__x8a8d__x306e__x72b6__x614b_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47cc9f-1903-4cf7-b71b-1aa1bbe45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c885e440-6fb3-4ca8-a0f6-537407c90b83}" ma:internalName="TaxCatchAll" ma:showField="CatchAllData" ma:web="0247cc9f-1903-4cf7-b71b-1aa1bbe452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5bdb261-0c41-4bca-bb03-e05ccf61b7be">
      <Terms xmlns="http://schemas.microsoft.com/office/infopath/2007/PartnerControls"/>
    </lcf76f155ced4ddcb4097134ff3c332f>
    <TaxCatchAll xmlns="0247cc9f-1903-4cf7-b71b-1aa1bbe4524e" xsi:nil="true"/>
    <_Flow_SignoffStatus xmlns="75bdb261-0c41-4bca-bb03-e05ccf61b7be" xsi:nil="true"/>
    <SharedWithUsers xmlns="0247cc9f-1903-4cf7-b71b-1aa1bbe4524e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018CE24E-1E35-4FEB-A001-A9635DEC7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bdb261-0c41-4bca-bb03-e05ccf61b7be"/>
    <ds:schemaRef ds:uri="0247cc9f-1903-4cf7-b71b-1aa1bbe45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4EF138-1DDF-4BCB-BA56-7B2219E0CA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BC5DE5E-1E79-4C63-BB2B-803E2253890F}">
  <ds:schemaRefs>
    <ds:schemaRef ds:uri="http://schemas.microsoft.com/office/2006/metadata/properties"/>
    <ds:schemaRef ds:uri="http://schemas.microsoft.com/office/infopath/2007/PartnerControls"/>
    <ds:schemaRef ds:uri="75bdb261-0c41-4bca-bb03-e05ccf61b7be"/>
    <ds:schemaRef ds:uri="0247cc9f-1903-4cf7-b71b-1aa1bbe4524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１号要望書</vt:lpstr>
      <vt:lpstr>2号応募用紙</vt:lpstr>
      <vt:lpstr>3号予算書</vt:lpstr>
      <vt:lpstr>2号記入例</vt:lpstr>
      <vt:lpstr>3号記入例</vt:lpstr>
      <vt:lpstr>C&amp;P</vt:lpstr>
      <vt:lpstr>C&amp;P_2</vt:lpstr>
      <vt:lpstr>'１号要望書'!Print_Area</vt:lpstr>
      <vt:lpstr>'2号応募用紙'!Print_Area</vt:lpstr>
      <vt:lpstr>'2号記入例'!Print_Area</vt:lpstr>
      <vt:lpstr>'3号記入例'!Print_Area</vt:lpstr>
      <vt:lpstr>'3号予算書'!Print_Area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北海道観光連盟</dc:creator>
  <cp:keywords/>
  <dc:description/>
  <cp:lastModifiedBy>三浦 晶代</cp:lastModifiedBy>
  <cp:revision/>
  <cp:lastPrinted>2024-04-05T09:21:14Z</cp:lastPrinted>
  <dcterms:created xsi:type="dcterms:W3CDTF">2000-01-06T04:49:58Z</dcterms:created>
  <dcterms:modified xsi:type="dcterms:W3CDTF">2024-04-09T07:44:32Z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