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hto0941.sharepoint.com/sites/hto_all/Shared Documents/HTO/03　事業企画本部（観光戦略部）/R6年度/03_地域関連事業(伴走支援・広域・人材発掘)/24001地域の魅力を活かした観光地づくり推進事業（伴走支援型）/99_【2次募集関係】/01_公示用書類関連/２次募集（HP公示一式）/"/>
    </mc:Choice>
  </mc:AlternateContent>
  <xr:revisionPtr revIDLastSave="206" documentId="8_{0C3F2EF4-8722-4C57-86DC-13E759329170}" xr6:coauthVersionLast="47" xr6:coauthVersionMax="47" xr10:uidLastSave="{77691554-A0B2-49D2-A07F-E24AEF10278F}"/>
  <bookViews>
    <workbookView xWindow="-110" yWindow="-110" windowWidth="22780" windowHeight="14540" tabRatio="859" activeTab="2" xr2:uid="{00000000-000D-0000-FFFF-FFFF00000000}"/>
  </bookViews>
  <sheets>
    <sheet name="１号要望書" sheetId="7" r:id="rId1"/>
    <sheet name="2号応募用紙" sheetId="16" r:id="rId2"/>
    <sheet name="3号予算書" sheetId="22" r:id="rId3"/>
    <sheet name="C&amp;P" sheetId="17" r:id="rId4"/>
    <sheet name="C&amp;P_2" sheetId="20" r:id="rId5"/>
  </sheets>
  <definedNames>
    <definedName name="_xlnm.Print_Area" localSheetId="0">'１号要望書'!$A$1:$O$33</definedName>
    <definedName name="_xlnm.Print_Area" localSheetId="1">'2号応募用紙'!$A$1:$AS$80</definedName>
    <definedName name="_xlnm.Print_Area" localSheetId="2">'3号予算書'!$A$1:$L$52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7" l="1"/>
  <c r="AY17" i="16"/>
  <c r="I4" i="20" s="1"/>
  <c r="AX18" i="16"/>
  <c r="G3" i="17" s="1"/>
  <c r="AX17" i="16"/>
  <c r="I3" i="20" s="1"/>
  <c r="AY7" i="16"/>
  <c r="M3" i="20" s="1"/>
  <c r="AX7" i="16"/>
  <c r="N3" i="20" s="1"/>
  <c r="AY6" i="16"/>
  <c r="AX6" i="16"/>
  <c r="L3" i="20" s="1"/>
  <c r="AX5" i="16"/>
  <c r="F3" i="20" s="1"/>
  <c r="K31" i="7"/>
  <c r="AT15" i="16"/>
  <c r="C23" i="16"/>
  <c r="I33" i="7"/>
  <c r="I32" i="7"/>
  <c r="J29" i="7"/>
  <c r="E29" i="7"/>
  <c r="J28" i="7"/>
  <c r="J26" i="7"/>
  <c r="S4" i="7"/>
  <c r="B3" i="22" s="1"/>
  <c r="S12" i="7"/>
  <c r="E5" i="16"/>
  <c r="S13" i="7"/>
  <c r="J3" i="20" s="1"/>
  <c r="S14" i="7"/>
  <c r="AG3" i="16" s="1"/>
  <c r="S16" i="7"/>
  <c r="B5" i="22" s="1"/>
  <c r="E14" i="16"/>
  <c r="K3" i="20"/>
  <c r="S26" i="7"/>
  <c r="S27" i="7"/>
  <c r="S32" i="7"/>
  <c r="C3" i="20" s="1"/>
  <c r="I29" i="22"/>
  <c r="I26" i="22"/>
  <c r="C51" i="22"/>
  <c r="I48" i="22"/>
  <c r="C48" i="22"/>
  <c r="I36" i="22"/>
  <c r="I35" i="22"/>
  <c r="I34" i="22"/>
  <c r="I33" i="22"/>
  <c r="I32" i="22"/>
  <c r="I31" i="22"/>
  <c r="I30" i="22"/>
  <c r="I28" i="22"/>
  <c r="I27" i="22"/>
  <c r="I25" i="22"/>
  <c r="I24" i="22"/>
  <c r="I23" i="22"/>
  <c r="I22" i="22"/>
  <c r="I37" i="22"/>
  <c r="E51" i="22" s="1"/>
  <c r="G51" i="22" s="1"/>
  <c r="AO17" i="16"/>
  <c r="AK17" i="16"/>
  <c r="AG17" i="16"/>
  <c r="AT16" i="16"/>
  <c r="AT4" i="16"/>
  <c r="AI14" i="16"/>
  <c r="Y14" i="16"/>
  <c r="O14" i="16"/>
  <c r="T5" i="16"/>
  <c r="O5" i="16"/>
  <c r="J5" i="16"/>
  <c r="T3" i="16"/>
  <c r="O3" i="16"/>
  <c r="J3" i="16"/>
  <c r="AP3" i="16"/>
  <c r="AM3" i="16"/>
  <c r="AJ3" i="16"/>
  <c r="E3" i="16"/>
  <c r="C3" i="17" l="1"/>
  <c r="H3" i="17"/>
  <c r="H4" i="17"/>
  <c r="H3" i="20"/>
  <c r="I38" i="22"/>
  <c r="S6" i="7"/>
  <c r="S5" i="7"/>
  <c r="D3" i="17"/>
  <c r="AN3" i="17"/>
  <c r="P3" i="20"/>
  <c r="E3" i="17"/>
  <c r="AC17" i="16" l="1"/>
  <c r="G3" i="20"/>
  <c r="F3" i="17"/>
</calcChain>
</file>

<file path=xl/sharedStrings.xml><?xml version="1.0" encoding="utf-8"?>
<sst xmlns="http://schemas.openxmlformats.org/spreadsheetml/2006/main" count="294" uniqueCount="193">
  <si>
    <t xml:space="preserve"> </t>
  </si>
  <si>
    <t>DMO枠　企画提案書</t>
    <rPh sb="3" eb="4">
      <t>ワク</t>
    </rPh>
    <rPh sb="5" eb="10">
      <t>キカクテイアンショ</t>
    </rPh>
    <phoneticPr fontId="1"/>
  </si>
  <si>
    <t>←日付入力(例：2024/4/10)</t>
    <rPh sb="1" eb="3">
      <t>ヒヅケ</t>
    </rPh>
    <rPh sb="3" eb="5">
      <t>ニュウリョク</t>
    </rPh>
    <rPh sb="6" eb="7">
      <t>レイ</t>
    </rPh>
    <phoneticPr fontId="1"/>
  </si>
  <si>
    <t>公益社団法人 北海道観光振興機構</t>
  </si>
  <si>
    <t>会　　長　　小金澤　健司　　様</t>
  </si>
  <si>
    <t>住     所</t>
  </si>
  <si>
    <t>←住所入力</t>
    <rPh sb="1" eb="3">
      <t>ジュウショ</t>
    </rPh>
    <rPh sb="3" eb="5">
      <t>ニュウリョク</t>
    </rPh>
    <phoneticPr fontId="1"/>
  </si>
  <si>
    <t>団 体 名</t>
  </si>
  <si>
    <t>←団体名入力</t>
    <rPh sb="1" eb="4">
      <t>ダンタイメイ</t>
    </rPh>
    <rPh sb="4" eb="6">
      <t>ニュウリョク</t>
    </rPh>
    <phoneticPr fontId="1"/>
  </si>
  <si>
    <t>代表者名</t>
  </si>
  <si>
    <t>←代表者名入力</t>
    <rPh sb="1" eb="5">
      <t>ダイヒョウシャメイ</t>
    </rPh>
    <rPh sb="5" eb="7">
      <t>ニュウリョク</t>
    </rPh>
    <phoneticPr fontId="1"/>
  </si>
  <si>
    <t xml:space="preserve">  事   業   名 </t>
  </si>
  <si>
    <t>←事業名入力</t>
    <rPh sb="1" eb="3">
      <t>ジギョウ</t>
    </rPh>
    <rPh sb="3" eb="4">
      <t>メイ</t>
    </rPh>
    <rPh sb="4" eb="6">
      <t>ニュウリョク</t>
    </rPh>
    <phoneticPr fontId="1"/>
  </si>
  <si>
    <t xml:space="preserve">  上記の事業に関し、企画提案を行い事業の実施を要望致しますので、関係書類を添付し
提出致します。</t>
  </si>
  <si>
    <t>記</t>
  </si>
  <si>
    <t xml:space="preserve">  1．事業の着手及び完了の予定期日</t>
  </si>
  <si>
    <t>着 手（予定）</t>
  </si>
  <si>
    <t>完 了（予定）</t>
  </si>
  <si>
    <t>（注：→最長令和7年2月28日迄）</t>
  </si>
  <si>
    <t>←日付入力(例：2025/2/28)</t>
    <rPh sb="1" eb="3">
      <t>ヒヅケ</t>
    </rPh>
    <rPh sb="3" eb="5">
      <t>ニュウリョク</t>
    </rPh>
    <rPh sb="6" eb="7">
      <t>レイ</t>
    </rPh>
    <phoneticPr fontId="1"/>
  </si>
  <si>
    <t xml:space="preserve">  2．負担金支給要望額</t>
  </si>
  <si>
    <t>金</t>
  </si>
  <si>
    <t>円</t>
  </si>
  <si>
    <t>←半角入力(例：2000000)</t>
    <rPh sb="1" eb="3">
      <t>ハンカク</t>
    </rPh>
    <rPh sb="3" eb="5">
      <t>ニュウリョク</t>
    </rPh>
    <rPh sb="6" eb="7">
      <t>レイ</t>
    </rPh>
    <phoneticPr fontId="1"/>
  </si>
  <si>
    <t>第２号様式</t>
    <rPh sb="0" eb="1">
      <t>ダイ</t>
    </rPh>
    <rPh sb="2" eb="3">
      <t>ゴウ</t>
    </rPh>
    <rPh sb="3" eb="5">
      <t>ヨウシキ</t>
    </rPh>
    <phoneticPr fontId="1"/>
  </si>
  <si>
    <t>応募団体</t>
    <rPh sb="0" eb="2">
      <t>オウボ</t>
    </rPh>
    <rPh sb="2" eb="4">
      <t>ダンタイ</t>
    </rPh>
    <phoneticPr fontId="1"/>
  </si>
  <si>
    <t>団体情報</t>
    <rPh sb="0" eb="2">
      <t>ダンタイ</t>
    </rPh>
    <rPh sb="2" eb="4">
      <t>ジョウホウ</t>
    </rPh>
    <phoneticPr fontId="1"/>
  </si>
  <si>
    <t>団体名</t>
    <rPh sb="0" eb="3">
      <t>ダンタイメイ</t>
    </rPh>
    <phoneticPr fontId="1"/>
  </si>
  <si>
    <t>代表者
（役職・氏名）</t>
    <rPh sb="0" eb="3">
      <t>ダイヒョウシャ</t>
    </rPh>
    <rPh sb="5" eb="7">
      <t>ヤクショク</t>
    </rPh>
    <rPh sb="8" eb="10">
      <t>シメイ</t>
    </rPh>
    <phoneticPr fontId="12"/>
  </si>
  <si>
    <t>住所</t>
  </si>
  <si>
    <t>〒</t>
    <phoneticPr fontId="1"/>
  </si>
  <si>
    <r>
      <rPr>
        <sz val="12"/>
        <color indexed="8"/>
        <rFont val="ＭＳ Ｐ明朝"/>
        <family val="1"/>
        <charset val="128"/>
      </rPr>
      <t xml:space="preserve">所属振興局
</t>
    </r>
    <r>
      <rPr>
        <sz val="12"/>
        <color indexed="10"/>
        <rFont val="ＭＳ Ｐ明朝"/>
        <family val="1"/>
        <charset val="128"/>
      </rPr>
      <t>(プルダウンから選択）</t>
    </r>
    <rPh sb="0" eb="2">
      <t>ショゾク</t>
    </rPh>
    <rPh sb="2" eb="5">
      <t>シンコウキョク</t>
    </rPh>
    <phoneticPr fontId="12"/>
  </si>
  <si>
    <t>担当者</t>
    <rPh sb="0" eb="3">
      <t>タントウシャ</t>
    </rPh>
    <phoneticPr fontId="1"/>
  </si>
  <si>
    <t>所属団体</t>
    <rPh sb="0" eb="2">
      <t>ショゾク</t>
    </rPh>
    <rPh sb="2" eb="4">
      <t>ダンタイ</t>
    </rPh>
    <phoneticPr fontId="1"/>
  </si>
  <si>
    <t>担当者
（役職・氏名）</t>
    <rPh sb="0" eb="3">
      <t>タントウシャ</t>
    </rPh>
    <rPh sb="5" eb="7">
      <t>ヤクショク</t>
    </rPh>
    <rPh sb="8" eb="10">
      <t>シメイ</t>
    </rPh>
    <phoneticPr fontId="12"/>
  </si>
  <si>
    <t>メールアドレス
(半角入力)</t>
    <rPh sb="9" eb="11">
      <t>ハンカク</t>
    </rPh>
    <rPh sb="11" eb="13">
      <t>ニュウリョク</t>
    </rPh>
    <phoneticPr fontId="1"/>
  </si>
  <si>
    <t>TEL
(ハイフンあり)</t>
  </si>
  <si>
    <t>地域情報</t>
    <rPh sb="0" eb="2">
      <t>チイキ</t>
    </rPh>
    <rPh sb="2" eb="4">
      <t>ジョウホウ</t>
    </rPh>
    <phoneticPr fontId="1"/>
  </si>
  <si>
    <t>※複数市町村の場合は
合計数を記載（単位：千人）</t>
    <rPh sb="1" eb="3">
      <t>フクスウ</t>
    </rPh>
    <rPh sb="3" eb="6">
      <t>シチョウソン</t>
    </rPh>
    <rPh sb="7" eb="9">
      <t>バアイ</t>
    </rPh>
    <rPh sb="11" eb="14">
      <t>ゴウケイスウ</t>
    </rPh>
    <rPh sb="15" eb="17">
      <t>キサイ</t>
    </rPh>
    <rPh sb="18" eb="20">
      <t>タンイ</t>
    </rPh>
    <rPh sb="21" eb="23">
      <t>センニン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</si>
  <si>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</si>
  <si>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</si>
  <si>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 xml:space="preserve">　訪日外国人観光客のうち割合の高い国（地域） </t>
    <rPh sb="1" eb="3">
      <t>ホウニチ</t>
    </rPh>
    <rPh sb="3" eb="6">
      <t>ガイコクジン</t>
    </rPh>
    <rPh sb="6" eb="9">
      <t>カンコウキャク</t>
    </rPh>
    <rPh sb="12" eb="14">
      <t>ワリアイ</t>
    </rPh>
    <rPh sb="15" eb="16">
      <t>タカ</t>
    </rPh>
    <rPh sb="17" eb="18">
      <t>クニ</t>
    </rPh>
    <rPh sb="19" eb="21">
      <t>チイキ</t>
    </rPh>
    <phoneticPr fontId="1"/>
  </si>
  <si>
    <t>観光入込客数</t>
    <rPh sb="0" eb="2">
      <t>カンコウ</t>
    </rPh>
    <rPh sb="2" eb="4">
      <t>イリコミ</t>
    </rPh>
    <rPh sb="4" eb="6">
      <t>キャクスウ</t>
    </rPh>
    <phoneticPr fontId="1"/>
  </si>
  <si>
    <t>第1位</t>
    <rPh sb="0" eb="1">
      <t>ダイ</t>
    </rPh>
    <rPh sb="2" eb="3">
      <t>イ</t>
    </rPh>
    <phoneticPr fontId="1"/>
  </si>
  <si>
    <t>　　宿泊客数（国内・外含む）
　　延べ数</t>
    <rPh sb="2" eb="6">
      <t>シュクハクキャクスウ</t>
    </rPh>
    <rPh sb="7" eb="9">
      <t>コクナイ</t>
    </rPh>
    <rPh sb="10" eb="11">
      <t>ソト</t>
    </rPh>
    <rPh sb="11" eb="12">
      <t>フク</t>
    </rPh>
    <rPh sb="17" eb="18">
      <t>ノ</t>
    </rPh>
    <rPh sb="19" eb="20">
      <t>スウ</t>
    </rPh>
    <phoneticPr fontId="1"/>
  </si>
  <si>
    <t>第2位</t>
    <rPh sb="0" eb="1">
      <t>ダイ</t>
    </rPh>
    <rPh sb="2" eb="3">
      <t>イ</t>
    </rPh>
    <phoneticPr fontId="1"/>
  </si>
  <si>
    <t>訪日外国人観光客宿泊延べ数</t>
    <rPh sb="0" eb="2">
      <t>ホウニチ</t>
    </rPh>
    <rPh sb="2" eb="5">
      <t>ガイコクジン</t>
    </rPh>
    <rPh sb="5" eb="8">
      <t>カンコウキャク</t>
    </rPh>
    <rPh sb="8" eb="10">
      <t>シュクハク</t>
    </rPh>
    <rPh sb="10" eb="11">
      <t>ノ</t>
    </rPh>
    <rPh sb="12" eb="13">
      <t>スウ</t>
    </rPh>
    <phoneticPr fontId="1"/>
  </si>
  <si>
    <t>第3位</t>
    <rPh sb="0" eb="1">
      <t>ダイ</t>
    </rPh>
    <rPh sb="2" eb="3">
      <t>イ</t>
    </rPh>
    <phoneticPr fontId="1"/>
  </si>
  <si>
    <t>応募事業</t>
    <rPh sb="0" eb="2">
      <t>オウボ</t>
    </rPh>
    <rPh sb="2" eb="4">
      <t>ジギョウ</t>
    </rPh>
    <phoneticPr fontId="1"/>
  </si>
  <si>
    <t>事業名</t>
    <rPh sb="0" eb="2">
      <t>ジギョウ</t>
    </rPh>
    <rPh sb="2" eb="3">
      <t>メイ</t>
    </rPh>
    <phoneticPr fontId="1"/>
  </si>
  <si>
    <r>
      <t xml:space="preserve">取組むテーマ
</t>
    </r>
    <r>
      <rPr>
        <sz val="12"/>
        <color indexed="10"/>
        <rFont val="ＭＳ Ｐ明朝"/>
        <family val="1"/>
        <charset val="128"/>
      </rPr>
      <t>(プルダウンから選択）</t>
    </r>
    <rPh sb="0" eb="2">
      <t>トリク</t>
    </rPh>
    <rPh sb="15" eb="17">
      <t>センタク</t>
    </rPh>
    <phoneticPr fontId="1"/>
  </si>
  <si>
    <t>「(5)その他」を選択された場合は、取組み予定のテーマをご記載願います</t>
    <rPh sb="6" eb="7">
      <t>タ</t>
    </rPh>
    <rPh sb="9" eb="11">
      <t>センタク</t>
    </rPh>
    <rPh sb="14" eb="16">
      <t>バアイ</t>
    </rPh>
    <rPh sb="18" eb="19">
      <t>ト</t>
    </rPh>
    <rPh sb="19" eb="20">
      <t>ク</t>
    </rPh>
    <rPh sb="21" eb="23">
      <t>ヨテイ</t>
    </rPh>
    <rPh sb="29" eb="31">
      <t>キサイ</t>
    </rPh>
    <rPh sb="31" eb="32">
      <t>ネガ</t>
    </rPh>
    <phoneticPr fontId="1"/>
  </si>
  <si>
    <r>
      <t xml:space="preserve">応募年数
</t>
    </r>
    <r>
      <rPr>
        <sz val="12"/>
        <color indexed="10"/>
        <rFont val="ＭＳ Ｐ明朝"/>
        <family val="1"/>
        <charset val="128"/>
      </rPr>
      <t>(プルダウンから選択）</t>
    </r>
    <rPh sb="0" eb="2">
      <t>オウボ</t>
    </rPh>
    <rPh sb="2" eb="4">
      <t>ネンスウ</t>
    </rPh>
    <phoneticPr fontId="1"/>
  </si>
  <si>
    <t>区分</t>
    <rPh sb="0" eb="2">
      <t>クブン</t>
    </rPh>
    <phoneticPr fontId="12"/>
  </si>
  <si>
    <r>
      <t xml:space="preserve">事業を実施する市町村名
</t>
    </r>
    <r>
      <rPr>
        <sz val="10"/>
        <rFont val="ＭＳ Ｐ明朝"/>
        <family val="1"/>
        <charset val="128"/>
      </rPr>
      <t>※複数市町村の場合は全て記載</t>
    </r>
    <rPh sb="0" eb="2">
      <t>ジギョウ</t>
    </rPh>
    <rPh sb="3" eb="5">
      <t>ジッシ</t>
    </rPh>
    <rPh sb="7" eb="11">
      <t>シチョウソンメイ</t>
    </rPh>
    <rPh sb="13" eb="15">
      <t>フクスウ</t>
    </rPh>
    <rPh sb="15" eb="18">
      <t>シチョウソン</t>
    </rPh>
    <rPh sb="19" eb="21">
      <t>バアイ</t>
    </rPh>
    <rPh sb="22" eb="23">
      <t>スベ</t>
    </rPh>
    <rPh sb="24" eb="26">
      <t>キサイ</t>
    </rPh>
    <phoneticPr fontId="1"/>
  </si>
  <si>
    <r>
      <t xml:space="preserve">連携する関係機関
</t>
    </r>
    <r>
      <rPr>
        <sz val="10"/>
        <rFont val="ＭＳ Ｐ明朝"/>
        <family val="1"/>
        <charset val="128"/>
      </rPr>
      <t>（企業・団体名等）</t>
    </r>
    <rPh sb="0" eb="2">
      <t>レンケイ</t>
    </rPh>
    <rPh sb="4" eb="6">
      <t>カンケイ</t>
    </rPh>
    <rPh sb="6" eb="8">
      <t>キカン</t>
    </rPh>
    <rPh sb="10" eb="12">
      <t>キギョウ</t>
    </rPh>
    <rPh sb="13" eb="16">
      <t>ダンタイメイ</t>
    </rPh>
    <rPh sb="16" eb="17">
      <t>トウ</t>
    </rPh>
    <phoneticPr fontId="1"/>
  </si>
  <si>
    <t>取組概要</t>
    <rPh sb="0" eb="1">
      <t>ト</t>
    </rPh>
    <rPh sb="1" eb="2">
      <t>ク</t>
    </rPh>
    <rPh sb="2" eb="4">
      <t>ガイヨウ</t>
    </rPh>
    <phoneticPr fontId="1"/>
  </si>
  <si>
    <t>地域の現状と課題
（※観光資源等を織り交ぜ記載すること）</t>
    <rPh sb="0" eb="2">
      <t>チイキ</t>
    </rPh>
    <rPh sb="3" eb="5">
      <t>ゲンジョウ</t>
    </rPh>
    <rPh sb="6" eb="8">
      <t>カダイ</t>
    </rPh>
    <rPh sb="11" eb="13">
      <t>カンコウ</t>
    </rPh>
    <rPh sb="13" eb="15">
      <t>シゲン</t>
    </rPh>
    <rPh sb="15" eb="16">
      <t>トウ</t>
    </rPh>
    <rPh sb="17" eb="18">
      <t>オ</t>
    </rPh>
    <rPh sb="19" eb="20">
      <t>マ</t>
    </rPh>
    <rPh sb="21" eb="23">
      <t>キサイ</t>
    </rPh>
    <phoneticPr fontId="1"/>
  </si>
  <si>
    <t>上記課題を裏付けるデータ等
（※継続事業の場合は、前年度の取組とその結果と●●等を記載すること）</t>
    <rPh sb="0" eb="2">
      <t>ジョウキ</t>
    </rPh>
    <rPh sb="2" eb="4">
      <t>カダイ</t>
    </rPh>
    <rPh sb="5" eb="7">
      <t>ウラヅ</t>
    </rPh>
    <rPh sb="12" eb="13">
      <t>トウ</t>
    </rPh>
    <rPh sb="16" eb="18">
      <t>ケイゾク</t>
    </rPh>
    <rPh sb="18" eb="20">
      <t>ジギョウ</t>
    </rPh>
    <rPh sb="21" eb="23">
      <t>バアイ</t>
    </rPh>
    <rPh sb="25" eb="27">
      <t>ゼンネン</t>
    </rPh>
    <rPh sb="27" eb="28">
      <t>ド</t>
    </rPh>
    <rPh sb="29" eb="31">
      <t>トリクミ</t>
    </rPh>
    <rPh sb="34" eb="36">
      <t>ケッカ</t>
    </rPh>
    <rPh sb="39" eb="40">
      <t>トウ</t>
    </rPh>
    <rPh sb="41" eb="43">
      <t>キサイ</t>
    </rPh>
    <phoneticPr fontId="1"/>
  </si>
  <si>
    <t>月：</t>
    <rPh sb="0" eb="1">
      <t>ガツ</t>
    </rPh>
    <phoneticPr fontId="1"/>
  </si>
  <si>
    <t>←【事業スケジュール】当該応募年数のスケジュールを記載</t>
    <rPh sb="2" eb="4">
      <t>ジギョウ</t>
    </rPh>
    <rPh sb="11" eb="13">
      <t>トウガイ</t>
    </rPh>
    <rPh sb="13" eb="17">
      <t>オウボネンスウ</t>
    </rPh>
    <rPh sb="25" eb="27">
      <t>キサイ</t>
    </rPh>
    <phoneticPr fontId="1"/>
  </si>
  <si>
    <t>事業スケジュール（予定）
（※月単位で大まかなスケジュールを記載すること）</t>
    <phoneticPr fontId="1"/>
  </si>
  <si>
    <t>月：</t>
    <phoneticPr fontId="1"/>
  </si>
  <si>
    <t>１年目事業</t>
    <rPh sb="1" eb="3">
      <t>ネンメ</t>
    </rPh>
    <rPh sb="3" eb="5">
      <t>ジギョウ</t>
    </rPh>
    <phoneticPr fontId="1"/>
  </si>
  <si>
    <t>取組内容
（※ターゲットや想定される効果を交えて記載すること）</t>
    <rPh sb="0" eb="1">
      <t>ト</t>
    </rPh>
    <rPh sb="1" eb="2">
      <t>ク</t>
    </rPh>
    <rPh sb="2" eb="4">
      <t>ナイヨウ</t>
    </rPh>
    <rPh sb="13" eb="15">
      <t>ソウテイ</t>
    </rPh>
    <rPh sb="18" eb="20">
      <t>コウカ</t>
    </rPh>
    <rPh sb="21" eb="22">
      <t>マジ</t>
    </rPh>
    <rPh sb="24" eb="26">
      <t>キサイ</t>
    </rPh>
    <phoneticPr fontId="1"/>
  </si>
  <si>
    <t>総事業費</t>
    <rPh sb="0" eb="4">
      <t>ソウジギョウヒ</t>
    </rPh>
    <phoneticPr fontId="1"/>
  </si>
  <si>
    <t>千円</t>
    <rPh sb="0" eb="2">
      <t>センエン</t>
    </rPh>
    <phoneticPr fontId="1"/>
  </si>
  <si>
    <t>目標と成果指標（KPI）
（※応募年数が２、３年目の場合は達成状況も記載すること）</t>
    <phoneticPr fontId="1"/>
  </si>
  <si>
    <t xml:space="preserve">【アウトプット】
</t>
    <phoneticPr fontId="1"/>
  </si>
  <si>
    <t xml:space="preserve">【アウトプット達成状況】
</t>
    <rPh sb="7" eb="9">
      <t>タッセイ</t>
    </rPh>
    <rPh sb="9" eb="11">
      <t>ジョウキョウ</t>
    </rPh>
    <phoneticPr fontId="1"/>
  </si>
  <si>
    <t>←【達成状況】応募年数が１年目の場合は、記載不要</t>
    <rPh sb="2" eb="6">
      <t>タッセイジョウキョウ</t>
    </rPh>
    <rPh sb="7" eb="9">
      <t>オウボ</t>
    </rPh>
    <rPh sb="9" eb="11">
      <t>ネンスウ</t>
    </rPh>
    <rPh sb="13" eb="15">
      <t>ネンメ</t>
    </rPh>
    <rPh sb="16" eb="18">
      <t>バアイ</t>
    </rPh>
    <rPh sb="20" eb="24">
      <t>キサイフヨウ</t>
    </rPh>
    <phoneticPr fontId="1"/>
  </si>
  <si>
    <t>【アウトカム】</t>
    <phoneticPr fontId="1"/>
  </si>
  <si>
    <t>【アウトカム達成状況】</t>
    <rPh sb="6" eb="8">
      <t>タッセイ</t>
    </rPh>
    <rPh sb="8" eb="10">
      <t>ジョウキョウ</t>
    </rPh>
    <phoneticPr fontId="1"/>
  </si>
  <si>
    <t>←【達成状況】応募年数が１年目の場合は、記載不要</t>
    <rPh sb="7" eb="9">
      <t>オウボ</t>
    </rPh>
    <rPh sb="9" eb="11">
      <t>ネンスウ</t>
    </rPh>
    <rPh sb="13" eb="15">
      <t>ネンメ</t>
    </rPh>
    <rPh sb="16" eb="18">
      <t>バアイ</t>
    </rPh>
    <rPh sb="20" eb="24">
      <t>キサイフヨウ</t>
    </rPh>
    <phoneticPr fontId="1"/>
  </si>
  <si>
    <t>取組概要</t>
    <phoneticPr fontId="1"/>
  </si>
  <si>
    <t>2年目事業</t>
    <rPh sb="1" eb="3">
      <t>ネンメ</t>
    </rPh>
    <rPh sb="3" eb="5">
      <t>ジギョウ</t>
    </rPh>
    <phoneticPr fontId="1"/>
  </si>
  <si>
    <t>←【達成状況】応募年数が１年目又は２年目の場合は、記載不要</t>
    <rPh sb="7" eb="9">
      <t>オウボ</t>
    </rPh>
    <rPh sb="9" eb="11">
      <t>ネンスウ</t>
    </rPh>
    <rPh sb="13" eb="15">
      <t>ネンメ</t>
    </rPh>
    <rPh sb="15" eb="16">
      <t>マタ</t>
    </rPh>
    <rPh sb="18" eb="20">
      <t>ネンメ</t>
    </rPh>
    <rPh sb="21" eb="23">
      <t>バアイ</t>
    </rPh>
    <rPh sb="25" eb="29">
      <t>キサイフヨウ</t>
    </rPh>
    <phoneticPr fontId="1"/>
  </si>
  <si>
    <t>3年目事業</t>
    <rPh sb="1" eb="3">
      <t>ネンメ</t>
    </rPh>
    <rPh sb="3" eb="5">
      <t>ジギョウ</t>
    </rPh>
    <phoneticPr fontId="1"/>
  </si>
  <si>
    <t xml:space="preserve">目標と成果指標（KPI）
</t>
    <phoneticPr fontId="1"/>
  </si>
  <si>
    <t>全体スケジュール</t>
    <rPh sb="0" eb="2">
      <t>ゼンタイ</t>
    </rPh>
    <phoneticPr fontId="1"/>
  </si>
  <si>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</si>
  <si>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</si>
  <si>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</si>
  <si>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自走化</t>
    <rPh sb="0" eb="2">
      <t>ジソウ</t>
    </rPh>
    <rPh sb="2" eb="3">
      <t>カ</t>
    </rPh>
    <phoneticPr fontId="1"/>
  </si>
  <si>
    <t>効　果</t>
    <rPh sb="0" eb="1">
      <t>コウ</t>
    </rPh>
    <rPh sb="2" eb="3">
      <t>ハテ</t>
    </rPh>
    <phoneticPr fontId="1"/>
  </si>
  <si>
    <t>自走化のポイント</t>
    <rPh sb="0" eb="3">
      <t>ジソウカ</t>
    </rPh>
    <phoneticPr fontId="1"/>
  </si>
  <si>
    <t>自主財源の種類</t>
    <rPh sb="0" eb="4">
      <t>ジシュザイゲン</t>
    </rPh>
    <rPh sb="5" eb="7">
      <t>シュルイ</t>
    </rPh>
    <phoneticPr fontId="1"/>
  </si>
  <si>
    <t>自主財源の内容と実現方法</t>
    <rPh sb="0" eb="4">
      <t>ジシュザイゲン</t>
    </rPh>
    <rPh sb="5" eb="7">
      <t>ナイヨウ</t>
    </rPh>
    <rPh sb="8" eb="12">
      <t>ジツゲンホウホウ</t>
    </rPh>
    <phoneticPr fontId="1"/>
  </si>
  <si>
    <t>①</t>
    <phoneticPr fontId="1"/>
  </si>
  <si>
    <t>②</t>
    <phoneticPr fontId="1"/>
  </si>
  <si>
    <t>③</t>
    <phoneticPr fontId="1"/>
  </si>
  <si>
    <t>中・長期の展望
（※事業を通して将来的に地域が目指すビジョン等を記載すること）</t>
    <phoneticPr fontId="1"/>
  </si>
  <si>
    <t>伴走支援</t>
    <rPh sb="0" eb="4">
      <t>バンソウシエン</t>
    </rPh>
    <phoneticPr fontId="1"/>
  </si>
  <si>
    <r>
      <t xml:space="preserve">重点支援事業
</t>
    </r>
    <r>
      <rPr>
        <sz val="12"/>
        <color indexed="10"/>
        <rFont val="ＭＳ Ｐ明朝"/>
        <family val="1"/>
        <charset val="128"/>
      </rPr>
      <t>(プルダウンから選択）</t>
    </r>
    <rPh sb="0" eb="2">
      <t>ジュウテン</t>
    </rPh>
    <rPh sb="2" eb="6">
      <t>シエンジギョウ</t>
    </rPh>
    <phoneticPr fontId="1"/>
  </si>
  <si>
    <t>令和６年度伴走支援型観光地域力強化推進事業</t>
    <rPh sb="0" eb="2">
      <t>レイワ</t>
    </rPh>
    <rPh sb="3" eb="5">
      <t>ネンド</t>
    </rPh>
    <rPh sb="5" eb="7">
      <t>バンソウ</t>
    </rPh>
    <rPh sb="7" eb="10">
      <t>シエンガタ</t>
    </rPh>
    <rPh sb="10" eb="12">
      <t>カンコウ</t>
    </rPh>
    <rPh sb="12" eb="14">
      <t>チイキ</t>
    </rPh>
    <rPh sb="14" eb="15">
      <t>リョク</t>
    </rPh>
    <rPh sb="15" eb="17">
      <t>キョウカ</t>
    </rPh>
    <rPh sb="17" eb="19">
      <t>スイシン</t>
    </rPh>
    <rPh sb="19" eb="21">
      <t>ジギョウ</t>
    </rPh>
    <phoneticPr fontId="1"/>
  </si>
  <si>
    <t>事業名</t>
    <phoneticPr fontId="1"/>
  </si>
  <si>
    <t>入力の注意点</t>
    <rPh sb="0" eb="2">
      <t>ニュウリョク</t>
    </rPh>
    <rPh sb="3" eb="6">
      <t>チュウイテン</t>
    </rPh>
    <phoneticPr fontId="1"/>
  </si>
  <si>
    <t>１．入力箇所</t>
    <rPh sb="2" eb="4">
      <t>ニュウリョク</t>
    </rPh>
    <rPh sb="4" eb="6">
      <t>カショ</t>
    </rPh>
    <rPh sb="5" eb="6">
      <t>ショ</t>
    </rPh>
    <phoneticPr fontId="1"/>
  </si>
  <si>
    <t>・オレンジ色の枠に必要事項を記載してください。(青色箇所は自動で反映されますので、記載不要です。)</t>
    <rPh sb="5" eb="6">
      <t>イロ</t>
    </rPh>
    <rPh sb="7" eb="8">
      <t>ワク</t>
    </rPh>
    <rPh sb="9" eb="13">
      <t>ヒツヨウジコウ</t>
    </rPh>
    <rPh sb="14" eb="16">
      <t>キサイ</t>
    </rPh>
    <rPh sb="24" eb="26">
      <t>アオイロ</t>
    </rPh>
    <rPh sb="26" eb="28">
      <t>カショ</t>
    </rPh>
    <rPh sb="29" eb="31">
      <t>ジドウ</t>
    </rPh>
    <rPh sb="32" eb="34">
      <t>ハンエイ</t>
    </rPh>
    <rPh sb="41" eb="45">
      <t>キサイフヨウ</t>
    </rPh>
    <phoneticPr fontId="1"/>
  </si>
  <si>
    <t>２．注意点</t>
    <rPh sb="2" eb="5">
      <t>チュウイテンカショ</t>
    </rPh>
    <phoneticPr fontId="1"/>
  </si>
  <si>
    <r>
      <t>・消耗品費の合計額は、</t>
    </r>
    <r>
      <rPr>
        <b/>
        <u/>
        <sz val="11"/>
        <rFont val="ＭＳ Ｐ明朝"/>
        <family val="1"/>
        <charset val="128"/>
      </rPr>
      <t>100万円を上限</t>
    </r>
    <r>
      <rPr>
        <sz val="11"/>
        <rFont val="ＭＳ Ｐ明朝"/>
        <family val="1"/>
        <charset val="128"/>
      </rPr>
      <t>として下さい。</t>
    </r>
    <rPh sb="1" eb="4">
      <t>ショウモウヒン</t>
    </rPh>
    <phoneticPr fontId="1"/>
  </si>
  <si>
    <t>・取組内容が分かりやすくなるよう、支出内容は具体的に記載してください。必要に応じて、備考欄に説明等を記載してください。</t>
    <rPh sb="1" eb="5">
      <t>トリクミナイヨウ</t>
    </rPh>
    <rPh sb="6" eb="7">
      <t>ワ</t>
    </rPh>
    <rPh sb="17" eb="19">
      <t>シシュツ</t>
    </rPh>
    <rPh sb="19" eb="21">
      <t>ナイヨウ</t>
    </rPh>
    <rPh sb="22" eb="25">
      <t>グタイテキ</t>
    </rPh>
    <rPh sb="26" eb="28">
      <t>キサイ</t>
    </rPh>
    <rPh sb="35" eb="37">
      <t>ヒツヨウ</t>
    </rPh>
    <rPh sb="38" eb="39">
      <t>オウ</t>
    </rPh>
    <rPh sb="42" eb="45">
      <t>ビコウラン</t>
    </rPh>
    <rPh sb="46" eb="49">
      <t>セツメイトウ</t>
    </rPh>
    <rPh sb="50" eb="52">
      <t>キサイ</t>
    </rPh>
    <phoneticPr fontId="1"/>
  </si>
  <si>
    <t>・総事業費のうち、事業収入を観光機構の負担金のほか、現物協賛額（ノベルティ協賛、宿泊券・航空券無料提供、無料パブリシティ記事掲載料など）で</t>
    <phoneticPr fontId="1"/>
  </si>
  <si>
    <t>　予算化する場合、≪現物協賛の部≫の項目を使用して明記願います。</t>
    <phoneticPr fontId="1"/>
  </si>
  <si>
    <t>・広告パブリシティ等は料金表等の根拠の提出が必要となります。</t>
    <phoneticPr fontId="1"/>
  </si>
  <si>
    <t>≪支出の部≫</t>
    <phoneticPr fontId="1"/>
  </si>
  <si>
    <t>科目</t>
    <rPh sb="0" eb="2">
      <t>カモク</t>
    </rPh>
    <phoneticPr fontId="1"/>
  </si>
  <si>
    <t>支出予定先</t>
    <rPh sb="0" eb="2">
      <t>シシュツ</t>
    </rPh>
    <rPh sb="2" eb="5">
      <t>ヨテイサキ</t>
    </rPh>
    <phoneticPr fontId="1"/>
  </si>
  <si>
    <t>支出内容</t>
    <rPh sb="0" eb="4">
      <t>シシュツナイヨウ</t>
    </rPh>
    <phoneticPr fontId="1"/>
  </si>
  <si>
    <t>単価(税込)</t>
    <rPh sb="0" eb="2">
      <t>タンカ</t>
    </rPh>
    <phoneticPr fontId="1"/>
  </si>
  <si>
    <t>数量</t>
    <rPh sb="0" eb="2">
      <t>スウリョウ</t>
    </rPh>
    <phoneticPr fontId="1"/>
  </si>
  <si>
    <t>費用総額(税込)</t>
    <rPh sb="0" eb="4">
      <t>ヒヨウソウガク</t>
    </rPh>
    <rPh sb="4" eb="8">
      <t>ゼイコミ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</si>
  <si>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</si>
  <si>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</si>
  <si>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円</t>
    <phoneticPr fontId="1"/>
  </si>
  <si>
    <t>計</t>
    <rPh sb="0" eb="1">
      <t>ケイ</t>
    </rPh>
    <phoneticPr fontId="1"/>
  </si>
  <si>
    <t>補助対象経費(事業費)の金額チェック</t>
    <phoneticPr fontId="1"/>
  </si>
  <si>
    <t>≪現物協賛の部≫</t>
    <rPh sb="1" eb="3">
      <t>ゲンブツ</t>
    </rPh>
    <rPh sb="3" eb="5">
      <t>キョウサン</t>
    </rPh>
    <phoneticPr fontId="1"/>
  </si>
  <si>
    <t>≪収入の部≫</t>
    <phoneticPr fontId="1"/>
  </si>
  <si>
    <t>科目</t>
    <phoneticPr fontId="1"/>
  </si>
  <si>
    <t>金額</t>
    <rPh sb="0" eb="2">
      <t>キンガク</t>
    </rPh>
    <phoneticPr fontId="1"/>
  </si>
  <si>
    <t>機構負担金</t>
    <rPh sb="0" eb="5">
      <t>キコウフタンキン</t>
    </rPh>
    <phoneticPr fontId="1"/>
  </si>
  <si>
    <t>地元負担金</t>
    <phoneticPr fontId="1"/>
  </si>
  <si>
    <t>うち、自己資金</t>
    <rPh sb="3" eb="5">
      <t>ジコ</t>
    </rPh>
    <rPh sb="5" eb="7">
      <t>シキン</t>
    </rPh>
    <phoneticPr fontId="1"/>
  </si>
  <si>
    <t>←応募団体が市町村の場合は、「市町村資金」ではなく、「自己資金」に記載願います。</t>
    <rPh sb="3" eb="5">
      <t>ダンタイ</t>
    </rPh>
    <rPh sb="6" eb="9">
      <t>シチョウソン</t>
    </rPh>
    <rPh sb="10" eb="12">
      <t>バアイ</t>
    </rPh>
    <rPh sb="15" eb="20">
      <t>シチョウソンシキン</t>
    </rPh>
    <rPh sb="27" eb="31">
      <t>ジコシキン</t>
    </rPh>
    <rPh sb="33" eb="36">
      <t>キサイネガ</t>
    </rPh>
    <phoneticPr fontId="1"/>
  </si>
  <si>
    <t>うち、市町村負担金</t>
    <rPh sb="3" eb="6">
      <t>シチョウソン</t>
    </rPh>
    <rPh sb="6" eb="8">
      <t>フタン</t>
    </rPh>
    <rPh sb="8" eb="9">
      <t>キン</t>
    </rPh>
    <phoneticPr fontId="1"/>
  </si>
  <si>
    <t>うち、事業者負担金</t>
    <rPh sb="3" eb="6">
      <t>ジギョウシャ</t>
    </rPh>
    <rPh sb="6" eb="8">
      <t>フタン</t>
    </rPh>
    <rPh sb="8" eb="9">
      <t>キン</t>
    </rPh>
    <phoneticPr fontId="1"/>
  </si>
  <si>
    <t>本事業に係る売上</t>
    <rPh sb="0" eb="3">
      <t>ホンジギョウ</t>
    </rPh>
    <rPh sb="4" eb="5">
      <t>カカ</t>
    </rPh>
    <rPh sb="6" eb="8">
      <t>ウリアゲ</t>
    </rPh>
    <phoneticPr fontId="1"/>
  </si>
  <si>
    <t>その他</t>
    <rPh sb="2" eb="3">
      <t>タ</t>
    </rPh>
    <phoneticPr fontId="1"/>
  </si>
  <si>
    <t>地元負担額</t>
    <rPh sb="0" eb="2">
      <t>ジモト</t>
    </rPh>
    <rPh sb="2" eb="5">
      <t>フタンガク</t>
    </rPh>
    <phoneticPr fontId="1"/>
  </si>
  <si>
    <t>事業費計</t>
    <rPh sb="0" eb="3">
      <t>ジギョウヒ</t>
    </rPh>
    <rPh sb="3" eb="4">
      <t>ケイ</t>
    </rPh>
    <phoneticPr fontId="1"/>
  </si>
  <si>
    <t>地元負担割合</t>
    <phoneticPr fontId="1"/>
  </si>
  <si>
    <t>÷</t>
    <phoneticPr fontId="1"/>
  </si>
  <si>
    <t>＝</t>
    <phoneticPr fontId="1"/>
  </si>
  <si>
    <t>(順位)</t>
    <rPh sb="1" eb="3">
      <t>ジュンイ</t>
    </rPh>
    <phoneticPr fontId="15"/>
  </si>
  <si>
    <t>管理番号</t>
    <rPh sb="0" eb="2">
      <t>カンリ</t>
    </rPh>
    <rPh sb="2" eb="4">
      <t>バンゴウ</t>
    </rPh>
    <phoneticPr fontId="15"/>
  </si>
  <si>
    <t>エリア</t>
  </si>
  <si>
    <t>応募団体名</t>
    <rPh sb="0" eb="2">
      <t>オウボ</t>
    </rPh>
    <rPh sb="2" eb="4">
      <t>ダンタイ</t>
    </rPh>
    <rPh sb="4" eb="5">
      <t>メイ</t>
    </rPh>
    <phoneticPr fontId="15"/>
  </si>
  <si>
    <t>事業区分</t>
    <rPh sb="0" eb="2">
      <t>ジギョウ</t>
    </rPh>
    <rPh sb="2" eb="4">
      <t>クブン</t>
    </rPh>
    <phoneticPr fontId="15"/>
  </si>
  <si>
    <t>過去採択</t>
    <rPh sb="0" eb="2">
      <t>カコ</t>
    </rPh>
    <rPh sb="2" eb="4">
      <t>サイタク</t>
    </rPh>
    <phoneticPr fontId="15"/>
  </si>
  <si>
    <t>取り組む</t>
    <rPh sb="0" eb="1">
      <t>ト</t>
    </rPh>
    <rPh sb="2" eb="3">
      <t>ク</t>
    </rPh>
    <phoneticPr fontId="15"/>
  </si>
  <si>
    <t>●●委員</t>
    <rPh sb="2" eb="4">
      <t>イイン</t>
    </rPh>
    <phoneticPr fontId="1"/>
  </si>
  <si>
    <t>●●委員
合計</t>
    <rPh sb="2" eb="4">
      <t>イイン</t>
    </rPh>
    <rPh sb="5" eb="7">
      <t>ゴウケイ</t>
    </rPh>
    <phoneticPr fontId="1"/>
  </si>
  <si>
    <t>▲▲委員</t>
    <rPh sb="2" eb="4">
      <t>イイン</t>
    </rPh>
    <phoneticPr fontId="1"/>
  </si>
  <si>
    <t>▲▲委員
合計</t>
    <rPh sb="2" eb="4">
      <t>イイン</t>
    </rPh>
    <rPh sb="5" eb="7">
      <t>ゴウケイ</t>
    </rPh>
    <phoneticPr fontId="1"/>
  </si>
  <si>
    <t>□□委員</t>
    <rPh sb="2" eb="4">
      <t>イイン</t>
    </rPh>
    <phoneticPr fontId="1"/>
  </si>
  <si>
    <t>□□委員
合計</t>
    <rPh sb="2" eb="4">
      <t>イイン</t>
    </rPh>
    <rPh sb="5" eb="7">
      <t>ゴウケイ</t>
    </rPh>
    <phoneticPr fontId="1"/>
  </si>
  <si>
    <t>○○委員</t>
    <rPh sb="2" eb="4">
      <t>イイン</t>
    </rPh>
    <phoneticPr fontId="1"/>
  </si>
  <si>
    <t>○○委員
合計</t>
    <rPh sb="2" eb="4">
      <t>イイン</t>
    </rPh>
    <rPh sb="5" eb="7">
      <t>ゴウケイ</t>
    </rPh>
    <phoneticPr fontId="1"/>
  </si>
  <si>
    <t>機構審査員</t>
    <rPh sb="0" eb="2">
      <t>キコウ</t>
    </rPh>
    <rPh sb="2" eb="5">
      <t>シンサイン</t>
    </rPh>
    <phoneticPr fontId="1"/>
  </si>
  <si>
    <t>機構審査員
合計</t>
    <rPh sb="0" eb="2">
      <t>キコウ</t>
    </rPh>
    <rPh sb="2" eb="5">
      <t>シンサイン</t>
    </rPh>
    <rPh sb="6" eb="8">
      <t>ゴウケイ</t>
    </rPh>
    <phoneticPr fontId="1"/>
  </si>
  <si>
    <t>全委員
合計</t>
    <rPh sb="0" eb="3">
      <t>ゼンイイン</t>
    </rPh>
    <rPh sb="4" eb="6">
      <t>ゴウケイ</t>
    </rPh>
    <phoneticPr fontId="17"/>
  </si>
  <si>
    <t>要望額</t>
    <rPh sb="0" eb="3">
      <t>ヨウボウガク</t>
    </rPh>
    <phoneticPr fontId="17"/>
  </si>
  <si>
    <t>⑥予算は適切か</t>
    <rPh sb="1" eb="3">
      <t>ヨサン</t>
    </rPh>
    <rPh sb="4" eb="6">
      <t>テキセツ</t>
    </rPh>
    <phoneticPr fontId="17"/>
  </si>
  <si>
    <t>メモ欄</t>
    <rPh sb="2" eb="3">
      <t>ラン</t>
    </rPh>
    <phoneticPr fontId="17"/>
  </si>
  <si>
    <t>地域･広域</t>
    <rPh sb="0" eb="2">
      <t>チイキ</t>
    </rPh>
    <rPh sb="3" eb="5">
      <t>コウイキ</t>
    </rPh>
    <phoneticPr fontId="15"/>
  </si>
  <si>
    <t>新・継</t>
    <rPh sb="0" eb="1">
      <t>シン</t>
    </rPh>
    <rPh sb="2" eb="3">
      <t>ケイ</t>
    </rPh>
    <phoneticPr fontId="15"/>
  </si>
  <si>
    <t>テーマ</t>
    <phoneticPr fontId="15"/>
  </si>
  <si>
    <t>項目１</t>
    <rPh sb="0" eb="2">
      <t>コウモク</t>
    </rPh>
    <phoneticPr fontId="1"/>
  </si>
  <si>
    <t>項目２</t>
    <rPh sb="0" eb="2">
      <t>コウモク</t>
    </rPh>
    <phoneticPr fontId="1"/>
  </si>
  <si>
    <t>項目３</t>
    <rPh sb="0" eb="2">
      <t>コウモク</t>
    </rPh>
    <phoneticPr fontId="1"/>
  </si>
  <si>
    <t>項目４</t>
    <rPh sb="0" eb="2">
      <t>コウモク</t>
    </rPh>
    <phoneticPr fontId="1"/>
  </si>
  <si>
    <t>項目５</t>
    <rPh sb="0" eb="2">
      <t>コウモク</t>
    </rPh>
    <phoneticPr fontId="1"/>
  </si>
  <si>
    <t>●●委員</t>
    <rPh sb="2" eb="4">
      <t>イイン</t>
    </rPh>
    <phoneticPr fontId="17"/>
  </si>
  <si>
    <t>▲▲委員</t>
    <rPh sb="2" eb="4">
      <t>イイン</t>
    </rPh>
    <phoneticPr fontId="17"/>
  </si>
  <si>
    <t>□□委員</t>
    <rPh sb="2" eb="4">
      <t>イイン</t>
    </rPh>
    <phoneticPr fontId="17"/>
  </si>
  <si>
    <t>○○委員</t>
    <rPh sb="2" eb="4">
      <t>イイン</t>
    </rPh>
    <phoneticPr fontId="17"/>
  </si>
  <si>
    <t>機構審査員</t>
    <rPh sb="0" eb="2">
      <t>キコウ</t>
    </rPh>
    <rPh sb="2" eb="5">
      <t>シンサイン</t>
    </rPh>
    <phoneticPr fontId="17"/>
  </si>
  <si>
    <t>受付番号</t>
    <rPh sb="0" eb="2">
      <t>ウケツケ</t>
    </rPh>
    <rPh sb="2" eb="4">
      <t>バンゴウ</t>
    </rPh>
    <phoneticPr fontId="20"/>
  </si>
  <si>
    <t>管理番号</t>
    <rPh sb="0" eb="2">
      <t>カンリ</t>
    </rPh>
    <rPh sb="2" eb="4">
      <t>バンゴウ</t>
    </rPh>
    <phoneticPr fontId="21"/>
  </si>
  <si>
    <t>要望額</t>
    <rPh sb="0" eb="2">
      <t>ヨウボウ</t>
    </rPh>
    <rPh sb="2" eb="3">
      <t>ガク</t>
    </rPh>
    <phoneticPr fontId="20"/>
  </si>
  <si>
    <t>採択額</t>
    <rPh sb="0" eb="2">
      <t>サイタク</t>
    </rPh>
    <rPh sb="2" eb="3">
      <t>ガク</t>
    </rPh>
    <phoneticPr fontId="21"/>
  </si>
  <si>
    <t>採択区分</t>
    <rPh sb="0" eb="2">
      <t>サイタク</t>
    </rPh>
    <rPh sb="2" eb="4">
      <t>クブン</t>
    </rPh>
    <phoneticPr fontId="1"/>
  </si>
  <si>
    <t>事業区分</t>
    <rPh sb="0" eb="2">
      <t>ジギョウ</t>
    </rPh>
    <rPh sb="2" eb="4">
      <t>クブン</t>
    </rPh>
    <phoneticPr fontId="20"/>
  </si>
  <si>
    <t>採択年数</t>
    <rPh sb="0" eb="2">
      <t>サイタク</t>
    </rPh>
    <rPh sb="2" eb="4">
      <t>ネンスウ</t>
    </rPh>
    <phoneticPr fontId="20"/>
  </si>
  <si>
    <t>取り組むテーマ</t>
    <rPh sb="0" eb="1">
      <t>ト</t>
    </rPh>
    <rPh sb="2" eb="3">
      <t>ク</t>
    </rPh>
    <phoneticPr fontId="20"/>
  </si>
  <si>
    <t>応募団体名</t>
    <rPh sb="0" eb="2">
      <t>オウボ</t>
    </rPh>
    <rPh sb="2" eb="4">
      <t>ダンタイ</t>
    </rPh>
    <rPh sb="4" eb="5">
      <t>メイ</t>
    </rPh>
    <phoneticPr fontId="20"/>
  </si>
  <si>
    <t>部署・担当者</t>
    <rPh sb="0" eb="2">
      <t>ブショ</t>
    </rPh>
    <rPh sb="3" eb="6">
      <t>タントウシャ</t>
    </rPh>
    <phoneticPr fontId="20"/>
  </si>
  <si>
    <t>連絡先</t>
    <rPh sb="0" eb="3">
      <t>レンラクサキ</t>
    </rPh>
    <phoneticPr fontId="20"/>
  </si>
  <si>
    <t>メルアド★注：非公開</t>
    <rPh sb="5" eb="6">
      <t>チュウ</t>
    </rPh>
    <rPh sb="7" eb="10">
      <t>ヒコウカイ</t>
    </rPh>
    <phoneticPr fontId="20"/>
  </si>
  <si>
    <t>機構
担当者</t>
    <rPh sb="0" eb="2">
      <t>キコウ</t>
    </rPh>
    <rPh sb="3" eb="6">
      <t>タントウシャ</t>
    </rPh>
    <phoneticPr fontId="20"/>
  </si>
  <si>
    <t>代表者名</t>
    <rPh sb="0" eb="4">
      <t>ダイヒョウシャメイ</t>
    </rPh>
    <phoneticPr fontId="1"/>
  </si>
  <si>
    <t>令和５年度(上期）</t>
    <rPh sb="0" eb="2">
      <t>レイワ</t>
    </rPh>
    <rPh sb="3" eb="5">
      <t>ネンド</t>
    </rPh>
    <rPh sb="6" eb="8">
      <t>カミキ</t>
    </rPh>
    <phoneticPr fontId="1"/>
  </si>
  <si>
    <r>
      <t>【※注意：</t>
    </r>
    <r>
      <rPr>
        <sz val="12"/>
        <color indexed="10"/>
        <rFont val="ＭＳ Ｐ明朝"/>
        <family val="1"/>
        <charset val="128"/>
      </rPr>
      <t>文字の大きさ11以上。</t>
    </r>
    <r>
      <rPr>
        <sz val="12"/>
        <rFont val="ＭＳ Ｐ明朝"/>
        <family val="1"/>
        <charset val="128"/>
      </rPr>
      <t>必要に応じ、枠を拡大し記載のこと。</t>
    </r>
    <r>
      <rPr>
        <sz val="12"/>
        <color indexed="10"/>
        <rFont val="ＭＳ Ｐ明朝"/>
        <family val="1"/>
        <charset val="128"/>
      </rPr>
      <t>概ね４ページ以内とする</t>
    </r>
    <r>
      <rPr>
        <sz val="12"/>
        <rFont val="ＭＳ Ｐ明朝"/>
        <family val="1"/>
        <charset val="128"/>
      </rPr>
      <t>。】</t>
    </r>
    <rPh sb="2" eb="4">
      <t>チュウイ</t>
    </rPh>
    <rPh sb="5" eb="7">
      <t>モジ</t>
    </rPh>
    <rPh sb="8" eb="9">
      <t>オオ</t>
    </rPh>
    <rPh sb="13" eb="15">
      <t>イジョウ</t>
    </rPh>
    <rPh sb="33" eb="34">
      <t>オオム</t>
    </rPh>
    <rPh sb="39" eb="41">
      <t>イナイ</t>
    </rPh>
    <phoneticPr fontId="1"/>
  </si>
  <si>
    <t>←日付入力(例：2024/7/19)</t>
    <rPh sb="1" eb="3">
      <t>ヒヅケ</t>
    </rPh>
    <rPh sb="3" eb="5">
      <t>ニュウリョク</t>
    </rPh>
    <rPh sb="6" eb="7">
      <t>レイ</t>
    </rPh>
    <phoneticPr fontId="1"/>
  </si>
  <si>
    <t>←塗りつぶしや矢印を使い、全体スケジュールを記載願います。
   白黒で印刷した時に見えるよう濃い色で記載ください。</t>
    <rPh sb="1" eb="2">
      <t>ヌ</t>
    </rPh>
    <rPh sb="7" eb="9">
      <t>ヤジルシ</t>
    </rPh>
    <rPh sb="10" eb="11">
      <t>ツカ</t>
    </rPh>
    <rPh sb="13" eb="15">
      <t>ゼンタイ</t>
    </rPh>
    <rPh sb="22" eb="24">
      <t>キサイ</t>
    </rPh>
    <rPh sb="24" eb="25">
      <t>ネガ</t>
    </rPh>
    <rPh sb="33" eb="35">
      <t>シロクロ</t>
    </rPh>
    <rPh sb="36" eb="38">
      <t>インサツ</t>
    </rPh>
    <rPh sb="40" eb="41">
      <t>トキ</t>
    </rPh>
    <rPh sb="42" eb="43">
      <t>ミ</t>
    </rPh>
    <rPh sb="47" eb="48">
      <t>コ</t>
    </rPh>
    <rPh sb="49" eb="50">
      <t>イロ</t>
    </rPh>
    <rPh sb="51" eb="53">
      <t>キサイ</t>
    </rPh>
    <phoneticPr fontId="1"/>
  </si>
  <si>
    <t>1回目応募</t>
    <rPh sb="1" eb="3">
      <t>カイメ</t>
    </rPh>
    <rPh sb="3" eb="5">
      <t>オウボ</t>
    </rPh>
    <phoneticPr fontId="1"/>
  </si>
  <si>
    <t>１回目応募の有無</t>
    <rPh sb="1" eb="2">
      <t>カイ</t>
    </rPh>
    <rPh sb="2" eb="3">
      <t>メ</t>
    </rPh>
    <rPh sb="3" eb="5">
      <t>オウボ</t>
    </rPh>
    <rPh sb="6" eb="8">
      <t>ウム</t>
    </rPh>
    <phoneticPr fontId="1"/>
  </si>
  <si>
    <r>
      <t xml:space="preserve">１回目から変更や工夫した点
</t>
    </r>
    <r>
      <rPr>
        <sz val="10"/>
        <color indexed="10"/>
        <rFont val="ＭＳ Ｐ明朝"/>
        <family val="1"/>
        <charset val="128"/>
      </rPr>
      <t>※１回目応募が無い場合は記載不要</t>
    </r>
    <rPh sb="1" eb="2">
      <t>カイ</t>
    </rPh>
    <rPh sb="2" eb="3">
      <t>メ</t>
    </rPh>
    <rPh sb="5" eb="7">
      <t>ヘンコウ</t>
    </rPh>
    <rPh sb="8" eb="10">
      <t>クフウ</t>
    </rPh>
    <rPh sb="12" eb="13">
      <t>テン</t>
    </rPh>
    <rPh sb="16" eb="18">
      <t>カイメ</t>
    </rPh>
    <rPh sb="18" eb="20">
      <t>オウボ</t>
    </rPh>
    <rPh sb="21" eb="22">
      <t>ナ</t>
    </rPh>
    <rPh sb="23" eb="25">
      <t>バアイ</t>
    </rPh>
    <rPh sb="26" eb="28">
      <t>キサイ</t>
    </rPh>
    <rPh sb="28" eb="30">
      <t>フヨウ</t>
    </rPh>
    <phoneticPr fontId="1"/>
  </si>
  <si>
    <t>令和６年度伴走支援型観光地域力強化推進事業(2次募集）</t>
    <rPh sb="23" eb="26">
      <t>ジボシュウ</t>
    </rPh>
    <phoneticPr fontId="1"/>
  </si>
  <si>
    <t>応募の有無を選択してください。</t>
    <rPh sb="0" eb="2">
      <t>オウボ</t>
    </rPh>
    <rPh sb="3" eb="5">
      <t>ウム</t>
    </rPh>
    <rPh sb="6" eb="8">
      <t>センタク</t>
    </rPh>
    <phoneticPr fontId="1"/>
  </si>
  <si>
    <r>
      <t>重点支援を希望する場合は「希望する」、しない場合は「希望しない」を選択してください。希望した場合は、下記項目をの支援を想定。ご期待に添えない場合もございますので、予めご承知おきください。
〇重点的に活用できる伴走支援等(予定)</t>
    </r>
    <r>
      <rPr>
        <sz val="11"/>
        <color rgb="FFFF0000"/>
        <rFont val="ＭＳ Ｐ明朝"/>
        <family val="1"/>
        <charset val="128"/>
      </rPr>
      <t xml:space="preserve">
　①外部アドバイザーの派遣②情報発信支援事業（コンサルティング・実証事業の実施）　③事業検証
</t>
    </r>
    <r>
      <rPr>
        <sz val="11"/>
        <rFont val="ＭＳ Ｐ明朝"/>
        <family val="1"/>
        <charset val="128"/>
      </rPr>
      <t xml:space="preserve">※希望団体多数の場合は、事務局内協議の上、支援団体を選定させていただきます。
</t>
    </r>
    <rPh sb="0" eb="4">
      <t>ジュウテンシエン</t>
    </rPh>
    <rPh sb="5" eb="7">
      <t>キボウ</t>
    </rPh>
    <rPh sb="9" eb="11">
      <t>バアイ</t>
    </rPh>
    <rPh sb="13" eb="15">
      <t>キボウ</t>
    </rPh>
    <rPh sb="22" eb="24">
      <t>バアイ</t>
    </rPh>
    <rPh sb="26" eb="28">
      <t>キボウ</t>
    </rPh>
    <rPh sb="43" eb="45">
      <t>バアイ</t>
    </rPh>
    <rPh sb="47" eb="49">
      <t>カキ</t>
    </rPh>
    <rPh sb="49" eb="51">
      <t>コウモク</t>
    </rPh>
    <rPh sb="53" eb="55">
      <t>シエン</t>
    </rPh>
    <rPh sb="56" eb="58">
      <t>ソウテイ</t>
    </rPh>
    <rPh sb="92" eb="95">
      <t>ジュウテンテキ</t>
    </rPh>
    <rPh sb="96" eb="98">
      <t>カツヨウ</t>
    </rPh>
    <rPh sb="101" eb="103">
      <t>バンソウ</t>
    </rPh>
    <rPh sb="103" eb="105">
      <t>シエン</t>
    </rPh>
    <rPh sb="105" eb="106">
      <t>トウ</t>
    </rPh>
    <rPh sb="107" eb="109">
      <t>ヨテイ</t>
    </rPh>
    <rPh sb="113" eb="115">
      <t>ガイブ</t>
    </rPh>
    <rPh sb="122" eb="124">
      <t>ハケン</t>
    </rPh>
    <rPh sb="125" eb="127">
      <t>ジョウホウ</t>
    </rPh>
    <rPh sb="127" eb="129">
      <t>ハッシン</t>
    </rPh>
    <rPh sb="129" eb="133">
      <t>シエンジギョウ</t>
    </rPh>
    <rPh sb="143" eb="145">
      <t>ジッショウ</t>
    </rPh>
    <rPh sb="145" eb="147">
      <t>ジギョウ</t>
    </rPh>
    <rPh sb="148" eb="150">
      <t>ジッシ</t>
    </rPh>
    <rPh sb="153" eb="157">
      <t>ジギョウケンショウ</t>
    </rPh>
    <rPh sb="159" eb="163">
      <t>キボウダンタイ</t>
    </rPh>
    <rPh sb="163" eb="165">
      <t>タスウ</t>
    </rPh>
    <rPh sb="166" eb="168">
      <t>バアイ</t>
    </rPh>
    <rPh sb="170" eb="174">
      <t>ジムキョクナイ</t>
    </rPh>
    <rPh sb="174" eb="176">
      <t>キョウギ</t>
    </rPh>
    <rPh sb="177" eb="178">
      <t>ウエ</t>
    </rPh>
    <rPh sb="179" eb="183">
      <t>シエンダンタイ</t>
    </rPh>
    <rPh sb="184" eb="186">
      <t>センテイ</t>
    </rPh>
    <phoneticPr fontId="1"/>
  </si>
  <si>
    <t>令和６年度伴走支援型観光地域力強化推進事業（2次募集）応募用紙</t>
    <rPh sb="0" eb="2">
      <t>レイワ</t>
    </rPh>
    <rPh sb="3" eb="5">
      <t>ネンド</t>
    </rPh>
    <rPh sb="5" eb="7">
      <t>バンソウ</t>
    </rPh>
    <rPh sb="7" eb="10">
      <t>シエンガタ</t>
    </rPh>
    <rPh sb="10" eb="15">
      <t>カンコウチイキリョク</t>
    </rPh>
    <rPh sb="15" eb="17">
      <t>キョウカ</t>
    </rPh>
    <rPh sb="17" eb="21">
      <t>スイシンジギョウ</t>
    </rPh>
    <rPh sb="23" eb="26">
      <t>ジボシュウ</t>
    </rPh>
    <rPh sb="27" eb="29">
      <t>オウボ</t>
    </rPh>
    <rPh sb="29" eb="31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</si>
</sst>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金&quot;\ #,##0\ &quot;円&quot;;[Red]&quot;金&quot;\ \-#,##0\ &quot;円&quot;"/>
    <numFmt numFmtId="177" formatCode="#,##0_ ;[Red]\-#,##0\ "/>
  </numFmts>
  <fonts count="4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2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Tsukushi A Round Gothic Bold"/>
      <family val="3"/>
    </font>
    <font>
      <sz val="13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sz val="11"/>
      <color rgb="FFC00000"/>
      <name val="ＭＳ Ｐ明朝"/>
      <family val="1"/>
      <charset val="128"/>
    </font>
    <font>
      <b/>
      <sz val="14"/>
      <color rgb="FFC00000"/>
      <name val="ＭＳ Ｐ明朝"/>
      <family val="1"/>
      <charset val="128"/>
    </font>
    <font>
      <b/>
      <sz val="12"/>
      <color rgb="FFC00000"/>
      <name val="ＭＳ Ｐ明朝"/>
      <family val="1"/>
      <charset val="128"/>
    </font>
    <font>
      <sz val="12"/>
      <color rgb="FFC00000"/>
      <name val="ＭＳ Ｐ明朝"/>
      <family val="1"/>
      <charset val="128"/>
    </font>
    <font>
      <u/>
      <sz val="11"/>
      <color rgb="FF0000FF"/>
      <name val="ＭＳ 明朝"/>
      <family val="1"/>
      <charset val="128"/>
    </font>
    <font>
      <sz val="11"/>
      <color rgb="FFFF0000"/>
      <name val="ＭＳ Ｐ明朝"/>
      <family val="1"/>
    </font>
    <font>
      <sz val="11"/>
      <name val="ＭＳ Ｐ明朝"/>
      <family val="1"/>
    </font>
    <font>
      <sz val="10"/>
      <color indexed="1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8" fillId="0" borderId="0"/>
  </cellStyleXfs>
  <cellXfs count="40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2" borderId="0" xfId="0" applyFont="1" applyFill="1" applyAlignment="1">
      <alignment vertical="center"/>
    </xf>
    <xf numFmtId="58" fontId="30" fillId="0" borderId="0" xfId="0" applyNumberFormat="1" applyFont="1" applyAlignment="1">
      <alignment vertical="center"/>
    </xf>
    <xf numFmtId="0" fontId="3" fillId="0" borderId="0" xfId="6" applyFont="1" applyAlignment="1">
      <alignment vertical="center"/>
    </xf>
    <xf numFmtId="176" fontId="2" fillId="0" borderId="0" xfId="3" applyNumberFormat="1" applyFont="1" applyAlignment="1">
      <alignment vertical="center"/>
    </xf>
    <xf numFmtId="176" fontId="2" fillId="0" borderId="0" xfId="3" applyNumberFormat="1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/>
    <xf numFmtId="0" fontId="32" fillId="0" borderId="0" xfId="0" applyFont="1" applyAlignment="1">
      <alignment vertical="center"/>
    </xf>
    <xf numFmtId="177" fontId="30" fillId="0" borderId="0" xfId="0" applyNumberFormat="1" applyFont="1" applyAlignment="1">
      <alignment vertical="center"/>
    </xf>
    <xf numFmtId="0" fontId="16" fillId="0" borderId="7" xfId="5" applyFont="1" applyBorder="1" applyAlignment="1">
      <alignment horizontal="center" vertical="center" wrapText="1"/>
    </xf>
    <xf numFmtId="0" fontId="16" fillId="0" borderId="16" xfId="5" applyFont="1" applyBorder="1" applyAlignment="1">
      <alignment horizontal="center" vertical="center" wrapText="1"/>
    </xf>
    <xf numFmtId="0" fontId="16" fillId="3" borderId="7" xfId="5" applyFont="1" applyFill="1" applyBorder="1" applyAlignment="1">
      <alignment horizontal="center" vertical="center" wrapText="1" shrinkToFit="1"/>
    </xf>
    <xf numFmtId="0" fontId="16" fillId="0" borderId="7" xfId="5" applyFont="1" applyBorder="1" applyAlignment="1">
      <alignment horizontal="center" vertical="center" wrapText="1" shrinkToFit="1"/>
    </xf>
    <xf numFmtId="0" fontId="33" fillId="0" borderId="0" xfId="5" applyFont="1" applyAlignment="1">
      <alignment vertical="center" wrapText="1"/>
    </xf>
    <xf numFmtId="0" fontId="0" fillId="0" borderId="0" xfId="0" applyAlignment="1">
      <alignment vertical="center"/>
    </xf>
    <xf numFmtId="38" fontId="0" fillId="0" borderId="0" xfId="3" applyFont="1" applyAlignment="1">
      <alignment vertical="center"/>
    </xf>
    <xf numFmtId="38" fontId="2" fillId="0" borderId="0" xfId="3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6" applyFont="1" applyAlignment="1" applyProtection="1">
      <alignment vertical="center"/>
      <protection locked="0"/>
    </xf>
    <xf numFmtId="0" fontId="26" fillId="0" borderId="0" xfId="5">
      <alignment vertical="center"/>
    </xf>
    <xf numFmtId="0" fontId="34" fillId="0" borderId="13" xfId="6" applyFont="1" applyBorder="1" applyAlignment="1">
      <alignment horizontal="center" vertical="center" shrinkToFit="1"/>
    </xf>
    <xf numFmtId="0" fontId="34" fillId="0" borderId="13" xfId="6" applyFont="1" applyBorder="1" applyAlignment="1">
      <alignment horizontal="center" vertical="center" wrapText="1"/>
    </xf>
    <xf numFmtId="0" fontId="34" fillId="0" borderId="16" xfId="6" applyFont="1" applyBorder="1" applyAlignment="1">
      <alignment horizontal="center" vertical="center" wrapText="1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38" fontId="3" fillId="0" borderId="26" xfId="3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29" fillId="0" borderId="23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4" borderId="34" xfId="0" applyFont="1" applyFill="1" applyBorder="1" applyAlignment="1">
      <alignment horizontal="left" vertical="center" shrinkToFit="1"/>
    </xf>
    <xf numFmtId="0" fontId="3" fillId="4" borderId="35" xfId="0" applyFont="1" applyFill="1" applyBorder="1" applyAlignment="1">
      <alignment horizontal="left" vertical="center" wrapText="1" shrinkToFit="1"/>
    </xf>
    <xf numFmtId="38" fontId="3" fillId="4" borderId="35" xfId="3" applyFont="1" applyFill="1" applyBorder="1" applyAlignment="1">
      <alignment vertical="center"/>
    </xf>
    <xf numFmtId="0" fontId="3" fillId="4" borderId="36" xfId="0" applyFont="1" applyFill="1" applyBorder="1" applyAlignment="1">
      <alignment horizontal="left" vertical="center" shrinkToFit="1"/>
    </xf>
    <xf numFmtId="0" fontId="3" fillId="4" borderId="37" xfId="0" applyFont="1" applyFill="1" applyBorder="1" applyAlignment="1">
      <alignment horizontal="left" vertical="center" wrapText="1" shrinkToFit="1"/>
    </xf>
    <xf numFmtId="38" fontId="3" fillId="4" borderId="37" xfId="3" applyFont="1" applyFill="1" applyBorder="1" applyAlignment="1">
      <alignment vertical="center"/>
    </xf>
    <xf numFmtId="0" fontId="3" fillId="4" borderId="38" xfId="0" applyFont="1" applyFill="1" applyBorder="1" applyAlignment="1">
      <alignment horizontal="left" vertical="center" shrinkToFit="1"/>
    </xf>
    <xf numFmtId="0" fontId="3" fillId="4" borderId="39" xfId="0" applyFont="1" applyFill="1" applyBorder="1" applyAlignment="1">
      <alignment horizontal="left" vertical="center" wrapText="1" shrinkToFit="1"/>
    </xf>
    <xf numFmtId="38" fontId="3" fillId="4" borderId="39" xfId="3" applyFont="1" applyFill="1" applyBorder="1" applyAlignment="1">
      <alignment vertical="center"/>
    </xf>
    <xf numFmtId="0" fontId="3" fillId="4" borderId="35" xfId="0" applyFont="1" applyFill="1" applyBorder="1" applyAlignment="1">
      <alignment vertical="center"/>
    </xf>
    <xf numFmtId="0" fontId="3" fillId="4" borderId="37" xfId="0" applyFont="1" applyFill="1" applyBorder="1" applyAlignment="1">
      <alignment vertical="center"/>
    </xf>
    <xf numFmtId="0" fontId="3" fillId="4" borderId="39" xfId="0" applyFont="1" applyFill="1" applyBorder="1" applyAlignment="1">
      <alignment vertical="center"/>
    </xf>
    <xf numFmtId="0" fontId="3" fillId="4" borderId="40" xfId="0" applyFont="1" applyFill="1" applyBorder="1" applyAlignment="1">
      <alignment horizontal="left" vertical="center" wrapText="1" shrinkToFit="1"/>
    </xf>
    <xf numFmtId="0" fontId="3" fillId="4" borderId="41" xfId="0" applyFont="1" applyFill="1" applyBorder="1" applyAlignment="1">
      <alignment horizontal="left" vertical="center" wrapText="1" shrinkToFit="1"/>
    </xf>
    <xf numFmtId="0" fontId="3" fillId="4" borderId="42" xfId="0" applyFont="1" applyFill="1" applyBorder="1" applyAlignment="1">
      <alignment horizontal="left" vertical="center" wrapText="1" shrinkToFit="1"/>
    </xf>
    <xf numFmtId="0" fontId="3" fillId="4" borderId="40" xfId="0" applyFont="1" applyFill="1" applyBorder="1" applyAlignment="1">
      <alignment horizontal="left" vertical="center" shrinkToFit="1"/>
    </xf>
    <xf numFmtId="0" fontId="3" fillId="4" borderId="41" xfId="0" applyFont="1" applyFill="1" applyBorder="1" applyAlignment="1">
      <alignment horizontal="left" vertical="center" shrinkToFit="1"/>
    </xf>
    <xf numFmtId="38" fontId="3" fillId="4" borderId="22" xfId="3" applyFont="1" applyFill="1" applyBorder="1" applyAlignment="1">
      <alignment vertical="center"/>
    </xf>
    <xf numFmtId="38" fontId="3" fillId="4" borderId="43" xfId="3" applyFont="1" applyFill="1" applyBorder="1" applyAlignment="1">
      <alignment vertical="center"/>
    </xf>
    <xf numFmtId="38" fontId="3" fillId="4" borderId="44" xfId="3" applyFont="1" applyFill="1" applyBorder="1" applyAlignment="1">
      <alignment vertical="center"/>
    </xf>
    <xf numFmtId="38" fontId="3" fillId="4" borderId="45" xfId="3" applyFont="1" applyFill="1" applyBorder="1" applyAlignment="1">
      <alignment vertical="center"/>
    </xf>
    <xf numFmtId="38" fontId="3" fillId="5" borderId="16" xfId="3" applyFont="1" applyFill="1" applyBorder="1" applyAlignment="1">
      <alignment vertical="center"/>
    </xf>
    <xf numFmtId="0" fontId="2" fillId="0" borderId="4" xfId="6" applyFont="1" applyBorder="1" applyAlignment="1">
      <alignment vertical="center"/>
    </xf>
    <xf numFmtId="0" fontId="2" fillId="0" borderId="35" xfId="0" applyFont="1" applyBorder="1" applyAlignment="1" applyProtection="1">
      <alignment vertical="center" wrapText="1"/>
      <protection locked="0"/>
    </xf>
    <xf numFmtId="0" fontId="2" fillId="0" borderId="37" xfId="0" applyFont="1" applyBorder="1" applyAlignment="1" applyProtection="1">
      <alignment vertical="center" wrapText="1"/>
      <protection locked="0"/>
    </xf>
    <xf numFmtId="0" fontId="3" fillId="0" borderId="37" xfId="0" applyFont="1" applyBorder="1" applyAlignment="1" applyProtection="1">
      <alignment vertical="center"/>
      <protection locked="0"/>
    </xf>
    <xf numFmtId="0" fontId="3" fillId="0" borderId="46" xfId="0" applyFont="1" applyBorder="1" applyAlignment="1" applyProtection="1">
      <alignment vertical="center"/>
      <protection locked="0"/>
    </xf>
    <xf numFmtId="0" fontId="3" fillId="0" borderId="35" xfId="0" applyFont="1" applyBorder="1" applyAlignment="1" applyProtection="1">
      <alignment vertical="center"/>
      <protection locked="0"/>
    </xf>
    <xf numFmtId="0" fontId="3" fillId="0" borderId="37" xfId="6" applyFont="1" applyBorder="1" applyAlignment="1" applyProtection="1">
      <alignment vertical="center"/>
      <protection locked="0"/>
    </xf>
    <xf numFmtId="0" fontId="3" fillId="0" borderId="37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38" fontId="3" fillId="4" borderId="47" xfId="3" applyFont="1" applyFill="1" applyBorder="1" applyAlignment="1">
      <alignment vertical="center"/>
    </xf>
    <xf numFmtId="38" fontId="3" fillId="5" borderId="35" xfId="3" applyFont="1" applyFill="1" applyBorder="1" applyAlignment="1" applyProtection="1">
      <alignment vertical="center"/>
      <protection locked="0"/>
    </xf>
    <xf numFmtId="38" fontId="3" fillId="5" borderId="37" xfId="3" applyFont="1" applyFill="1" applyBorder="1" applyAlignment="1" applyProtection="1">
      <alignment vertical="center"/>
      <protection locked="0"/>
    </xf>
    <xf numFmtId="38" fontId="3" fillId="5" borderId="48" xfId="3" applyFont="1" applyFill="1" applyBorder="1" applyAlignment="1" applyProtection="1">
      <alignment vertical="center"/>
      <protection locked="0"/>
    </xf>
    <xf numFmtId="38" fontId="3" fillId="5" borderId="49" xfId="3" applyFont="1" applyFill="1" applyBorder="1" applyAlignment="1" applyProtection="1">
      <alignment horizontal="right" vertical="center"/>
      <protection locked="0"/>
    </xf>
    <xf numFmtId="38" fontId="3" fillId="5" borderId="16" xfId="3" applyFont="1" applyFill="1" applyBorder="1" applyAlignment="1" applyProtection="1">
      <alignment vertical="center"/>
      <protection locked="0"/>
    </xf>
    <xf numFmtId="38" fontId="3" fillId="5" borderId="49" xfId="0" applyNumberFormat="1" applyFont="1" applyFill="1" applyBorder="1" applyAlignment="1" applyProtection="1">
      <alignment vertical="center"/>
      <protection locked="0"/>
    </xf>
    <xf numFmtId="0" fontId="30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36" fillId="0" borderId="0" xfId="6" applyFont="1" applyAlignment="1">
      <alignment vertical="center"/>
    </xf>
    <xf numFmtId="0" fontId="37" fillId="0" borderId="0" xfId="6" applyFont="1" applyAlignment="1">
      <alignment vertical="center"/>
    </xf>
    <xf numFmtId="0" fontId="38" fillId="0" borderId="0" xfId="6" applyFont="1" applyAlignment="1">
      <alignment vertical="center"/>
    </xf>
    <xf numFmtId="0" fontId="35" fillId="0" borderId="0" xfId="6" applyFont="1" applyAlignment="1">
      <alignment vertical="center"/>
    </xf>
    <xf numFmtId="0" fontId="36" fillId="0" borderId="0" xfId="0" applyFont="1" applyAlignment="1" applyProtection="1">
      <alignment vertical="center"/>
      <protection locked="0"/>
    </xf>
    <xf numFmtId="0" fontId="38" fillId="0" borderId="0" xfId="0" applyFont="1" applyAlignment="1" applyProtection="1">
      <alignment vertical="center"/>
      <protection locked="0"/>
    </xf>
    <xf numFmtId="0" fontId="39" fillId="0" borderId="0" xfId="0" applyFont="1" applyAlignment="1" applyProtection="1">
      <alignment vertical="center"/>
      <protection locked="0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16" fillId="2" borderId="7" xfId="5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0" fillId="0" borderId="0" xfId="0" applyFont="1" applyAlignment="1">
      <alignment vertical="top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58" fontId="2" fillId="0" borderId="0" xfId="0" applyNumberFormat="1" applyFont="1" applyAlignment="1" applyProtection="1">
      <alignment horizontal="right" vertical="center"/>
      <protection locked="0"/>
    </xf>
    <xf numFmtId="0" fontId="32" fillId="0" borderId="0" xfId="0" applyFont="1" applyAlignment="1">
      <alignment horizontal="left" vertical="center"/>
    </xf>
    <xf numFmtId="58" fontId="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22" xfId="0" applyFont="1" applyBorder="1" applyAlignment="1" applyProtection="1">
      <alignment vertical="top" wrapText="1"/>
      <protection locked="0"/>
    </xf>
    <xf numFmtId="0" fontId="11" fillId="0" borderId="22" xfId="0" applyFont="1" applyBorder="1" applyAlignment="1" applyProtection="1">
      <alignment vertical="top"/>
      <protection locked="0"/>
    </xf>
    <xf numFmtId="0" fontId="11" fillId="0" borderId="56" xfId="0" applyFont="1" applyBorder="1" applyAlignment="1" applyProtection="1">
      <alignment vertical="top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57" xfId="0" applyFont="1" applyBorder="1" applyAlignment="1" applyProtection="1">
      <alignment horizontal="left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3" fillId="0" borderId="85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3" fillId="0" borderId="7" xfId="6" applyFont="1" applyBorder="1" applyAlignment="1">
      <alignment horizontal="center" vertical="center"/>
    </xf>
    <xf numFmtId="0" fontId="2" fillId="0" borderId="6" xfId="6" applyFont="1" applyBorder="1" applyAlignment="1">
      <alignment horizontal="center" vertical="center"/>
    </xf>
    <xf numFmtId="0" fontId="2" fillId="0" borderId="10" xfId="6" applyFont="1" applyBorder="1" applyAlignment="1">
      <alignment horizontal="center" vertical="center"/>
    </xf>
    <xf numFmtId="0" fontId="2" fillId="0" borderId="8" xfId="6" applyFont="1" applyBorder="1" applyAlignment="1">
      <alignment horizontal="center" vertical="center"/>
    </xf>
    <xf numFmtId="0" fontId="2" fillId="0" borderId="2" xfId="6" applyFont="1" applyBorder="1" applyAlignment="1">
      <alignment horizontal="center" vertical="center"/>
    </xf>
    <xf numFmtId="0" fontId="2" fillId="0" borderId="11" xfId="6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/>
    </xf>
    <xf numFmtId="0" fontId="11" fillId="0" borderId="30" xfId="0" applyFont="1" applyBorder="1" applyAlignment="1" applyProtection="1">
      <alignment horizontal="center" vertical="center"/>
      <protection locked="0"/>
    </xf>
    <xf numFmtId="0" fontId="3" fillId="0" borderId="29" xfId="6" applyFont="1" applyBorder="1" applyAlignment="1">
      <alignment horizontal="center" vertical="center"/>
    </xf>
    <xf numFmtId="0" fontId="11" fillId="0" borderId="94" xfId="0" applyFont="1" applyBorder="1" applyAlignment="1" applyProtection="1">
      <alignment horizontal="center" vertical="center" textRotation="255"/>
      <protection locked="0"/>
    </xf>
    <xf numFmtId="0" fontId="11" fillId="0" borderId="95" xfId="0" applyFont="1" applyBorder="1" applyAlignment="1" applyProtection="1">
      <alignment horizontal="center" vertical="center" textRotation="255"/>
      <protection locked="0"/>
    </xf>
    <xf numFmtId="0" fontId="11" fillId="0" borderId="96" xfId="0" applyFont="1" applyBorder="1" applyAlignment="1" applyProtection="1">
      <alignment horizontal="center" vertical="center" textRotation="255"/>
      <protection locked="0"/>
    </xf>
    <xf numFmtId="0" fontId="13" fillId="0" borderId="14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1" xfId="0" applyFont="1" applyBorder="1" applyAlignment="1" applyProtection="1">
      <alignment horizontal="left" vertical="center"/>
      <protection locked="0"/>
    </xf>
    <xf numFmtId="38" fontId="3" fillId="0" borderId="7" xfId="3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0" xfId="0" applyFont="1" applyBorder="1" applyAlignment="1" applyProtection="1">
      <alignment horizontal="center" vertical="center"/>
      <protection locked="0"/>
    </xf>
    <xf numFmtId="0" fontId="3" fillId="0" borderId="71" xfId="0" applyFont="1" applyBorder="1" applyAlignment="1" applyProtection="1">
      <alignment horizontal="center" vertical="center"/>
      <protection locked="0"/>
    </xf>
    <xf numFmtId="0" fontId="2" fillId="0" borderId="7" xfId="6" applyFont="1" applyBorder="1" applyAlignment="1">
      <alignment horizontal="center" vertical="center"/>
    </xf>
    <xf numFmtId="0" fontId="3" fillId="0" borderId="73" xfId="6" applyFont="1" applyBorder="1" applyAlignment="1">
      <alignment horizontal="center" vertical="center"/>
    </xf>
    <xf numFmtId="0" fontId="3" fillId="0" borderId="65" xfId="6" applyFont="1" applyBorder="1" applyAlignment="1">
      <alignment horizontal="center" vertical="center"/>
    </xf>
    <xf numFmtId="0" fontId="11" fillId="0" borderId="115" xfId="0" applyFont="1" applyBorder="1" applyAlignment="1" applyProtection="1">
      <alignment horizontal="center" vertical="center" textRotation="255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4" xfId="0" applyFont="1" applyBorder="1" applyAlignment="1" applyProtection="1">
      <alignment horizontal="left" vertical="center"/>
      <protection locked="0"/>
    </xf>
    <xf numFmtId="0" fontId="3" fillId="0" borderId="55" xfId="0" applyFont="1" applyBorder="1" applyAlignment="1" applyProtection="1">
      <alignment horizontal="left" vertical="center"/>
      <protection locked="0"/>
    </xf>
    <xf numFmtId="0" fontId="13" fillId="0" borderId="76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54" xfId="0" applyFont="1" applyBorder="1" applyAlignment="1" applyProtection="1">
      <alignment horizontal="center" vertical="center"/>
      <protection locked="0"/>
    </xf>
    <xf numFmtId="0" fontId="11" fillId="0" borderId="55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left" vertical="center"/>
      <protection locked="0"/>
    </xf>
    <xf numFmtId="0" fontId="3" fillId="0" borderId="97" xfId="0" applyFont="1" applyBorder="1" applyAlignment="1" applyProtection="1">
      <alignment horizontal="left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3" fillId="0" borderId="50" xfId="0" applyFont="1" applyBorder="1" applyAlignment="1" applyProtection="1">
      <alignment horizontal="left" vertical="center" wrapText="1"/>
      <protection locked="0"/>
    </xf>
    <xf numFmtId="0" fontId="13" fillId="0" borderId="8" xfId="0" applyFont="1" applyBorder="1" applyAlignment="1" applyProtection="1">
      <alignment horizontal="left" vertical="center" wrapText="1"/>
      <protection locked="0"/>
    </xf>
    <xf numFmtId="0" fontId="13" fillId="0" borderId="51" xfId="0" applyFont="1" applyBorder="1" applyAlignment="1" applyProtection="1">
      <alignment horizontal="left" vertical="center" wrapText="1"/>
      <protection locked="0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3" fillId="0" borderId="103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99" xfId="0" applyFont="1" applyBorder="1" applyAlignment="1" applyProtection="1">
      <alignment horizontal="left" vertical="center"/>
      <protection locked="0"/>
    </xf>
    <xf numFmtId="0" fontId="13" fillId="0" borderId="52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81" xfId="0" applyFont="1" applyBorder="1" applyAlignment="1" applyProtection="1">
      <alignment horizontal="center" vertical="center"/>
      <protection locked="0"/>
    </xf>
    <xf numFmtId="0" fontId="3" fillId="0" borderId="0" xfId="6" applyFont="1" applyAlignment="1">
      <alignment horizontal="center" vertical="center"/>
    </xf>
    <xf numFmtId="0" fontId="2" fillId="0" borderId="13" xfId="6" applyFont="1" applyBorder="1" applyAlignment="1">
      <alignment horizontal="right" vertical="center"/>
    </xf>
    <xf numFmtId="0" fontId="2" fillId="0" borderId="25" xfId="6" applyFont="1" applyBorder="1" applyAlignment="1">
      <alignment horizontal="right" vertical="center"/>
    </xf>
    <xf numFmtId="0" fontId="11" fillId="0" borderId="7" xfId="6" applyFont="1" applyBorder="1" applyAlignment="1">
      <alignment horizontal="center" vertical="center"/>
    </xf>
    <xf numFmtId="0" fontId="2" fillId="0" borderId="81" xfId="6" applyFont="1" applyBorder="1" applyAlignment="1">
      <alignment horizontal="center" vertical="center"/>
    </xf>
    <xf numFmtId="0" fontId="13" fillId="0" borderId="61" xfId="0" applyFont="1" applyBorder="1" applyAlignment="1" applyProtection="1">
      <alignment horizontal="left" vertical="center" wrapText="1"/>
      <protection locked="0"/>
    </xf>
    <xf numFmtId="0" fontId="13" fillId="0" borderId="66" xfId="0" applyFont="1" applyBorder="1" applyAlignment="1" applyProtection="1">
      <alignment horizontal="left" vertical="center" wrapText="1"/>
      <protection locked="0"/>
    </xf>
    <xf numFmtId="0" fontId="13" fillId="0" borderId="50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34" fillId="0" borderId="60" xfId="6" applyFont="1" applyBorder="1" applyAlignment="1">
      <alignment horizontal="center" vertical="center" wrapText="1" shrinkToFit="1"/>
    </xf>
    <xf numFmtId="0" fontId="34" fillId="0" borderId="29" xfId="6" applyFont="1" applyBorder="1" applyAlignment="1">
      <alignment horizontal="center" vertical="center" shrinkToFit="1"/>
    </xf>
    <xf numFmtId="0" fontId="34" fillId="0" borderId="75" xfId="6" applyFont="1" applyBorder="1" applyAlignment="1">
      <alignment horizontal="center" vertical="center" shrinkToFit="1"/>
    </xf>
    <xf numFmtId="0" fontId="34" fillId="0" borderId="92" xfId="6" applyFont="1" applyBorder="1" applyAlignment="1">
      <alignment horizontal="center" vertical="center" shrinkToFit="1"/>
    </xf>
    <xf numFmtId="0" fontId="34" fillId="0" borderId="76" xfId="6" applyFont="1" applyBorder="1" applyAlignment="1">
      <alignment horizontal="left" vertical="center" shrinkToFit="1"/>
    </xf>
    <xf numFmtId="0" fontId="34" fillId="0" borderId="54" xfId="6" applyFont="1" applyBorder="1" applyAlignment="1">
      <alignment horizontal="left" vertical="center" shrinkToFit="1"/>
    </xf>
    <xf numFmtId="0" fontId="34" fillId="0" borderId="77" xfId="6" applyFont="1" applyBorder="1" applyAlignment="1">
      <alignment horizontal="left" vertical="center" shrinkToFit="1"/>
    </xf>
    <xf numFmtId="0" fontId="34" fillId="0" borderId="88" xfId="6" applyFont="1" applyBorder="1" applyAlignment="1">
      <alignment horizontal="left" vertical="center" shrinkToFit="1"/>
    </xf>
    <xf numFmtId="0" fontId="31" fillId="0" borderId="89" xfId="6" applyFont="1" applyBorder="1" applyAlignment="1">
      <alignment horizontal="center" vertical="center" textRotation="255"/>
    </xf>
    <xf numFmtId="0" fontId="31" fillId="0" borderId="115" xfId="6" applyFont="1" applyBorder="1" applyAlignment="1">
      <alignment horizontal="center" vertical="center" textRotation="255"/>
    </xf>
    <xf numFmtId="0" fontId="31" fillId="0" borderId="90" xfId="6" applyFont="1" applyBorder="1" applyAlignment="1">
      <alignment horizontal="center" vertical="center" textRotation="255"/>
    </xf>
    <xf numFmtId="0" fontId="31" fillId="0" borderId="91" xfId="6" applyFont="1" applyBorder="1" applyAlignment="1">
      <alignment horizontal="center" vertical="center" textRotation="255"/>
    </xf>
    <xf numFmtId="0" fontId="34" fillId="0" borderId="93" xfId="6" applyFont="1" applyBorder="1" applyAlignment="1">
      <alignment horizontal="center" vertical="center"/>
    </xf>
    <xf numFmtId="0" fontId="2" fillId="0" borderId="13" xfId="6" applyFont="1" applyBorder="1" applyAlignment="1">
      <alignment vertical="center"/>
    </xf>
    <xf numFmtId="0" fontId="11" fillId="0" borderId="82" xfId="6" applyFont="1" applyBorder="1" applyAlignment="1">
      <alignment horizontal="center" vertical="center"/>
    </xf>
    <xf numFmtId="0" fontId="11" fillId="0" borderId="83" xfId="6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33" xfId="6" applyFont="1" applyBorder="1" applyAlignment="1">
      <alignment horizontal="center" vertical="center" wrapText="1"/>
    </xf>
    <xf numFmtId="0" fontId="2" fillId="0" borderId="16" xfId="6" applyFont="1" applyBorder="1" applyAlignment="1">
      <alignment horizontal="center" vertical="center" wrapText="1"/>
    </xf>
    <xf numFmtId="0" fontId="2" fillId="0" borderId="16" xfId="6" applyFont="1" applyBorder="1" applyAlignment="1">
      <alignment horizontal="center" vertical="center"/>
    </xf>
    <xf numFmtId="0" fontId="2" fillId="0" borderId="28" xfId="6" applyFont="1" applyBorder="1" applyAlignment="1">
      <alignment horizontal="center" vertical="center"/>
    </xf>
    <xf numFmtId="0" fontId="2" fillId="0" borderId="50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52" xfId="6" applyFont="1" applyBorder="1" applyAlignment="1">
      <alignment horizontal="center" vertical="center" wrapText="1"/>
    </xf>
    <xf numFmtId="0" fontId="2" fillId="0" borderId="3" xfId="6" applyFont="1" applyBorder="1" applyAlignment="1">
      <alignment horizontal="center" vertical="center" wrapText="1"/>
    </xf>
    <xf numFmtId="0" fontId="13" fillId="0" borderId="24" xfId="0" applyFont="1" applyBorder="1" applyAlignment="1" applyProtection="1">
      <alignment horizontal="left" vertical="center" wrapText="1"/>
      <protection locked="0"/>
    </xf>
    <xf numFmtId="0" fontId="13" fillId="0" borderId="13" xfId="0" applyFont="1" applyBorder="1" applyAlignment="1" applyProtection="1">
      <alignment horizontal="left" vertical="center"/>
      <protection locked="0"/>
    </xf>
    <xf numFmtId="0" fontId="2" fillId="0" borderId="54" xfId="6" applyFont="1" applyBorder="1" applyAlignment="1">
      <alignment horizontal="left" vertical="center"/>
    </xf>
    <xf numFmtId="0" fontId="2" fillId="0" borderId="5" xfId="6" applyFont="1" applyBorder="1" applyAlignment="1">
      <alignment horizontal="left" vertical="center"/>
    </xf>
    <xf numFmtId="0" fontId="34" fillId="0" borderId="22" xfId="6" applyFont="1" applyBorder="1" applyAlignment="1">
      <alignment horizontal="center" vertical="center" wrapText="1"/>
    </xf>
    <xf numFmtId="0" fontId="34" fillId="0" borderId="59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/>
    </xf>
    <xf numFmtId="0" fontId="11" fillId="0" borderId="14" xfId="6" applyFont="1" applyBorder="1" applyAlignment="1">
      <alignment horizontal="center" vertical="center"/>
    </xf>
    <xf numFmtId="0" fontId="11" fillId="0" borderId="15" xfId="6" applyFont="1" applyBorder="1" applyAlignment="1">
      <alignment horizontal="center" vertical="center"/>
    </xf>
    <xf numFmtId="0" fontId="11" fillId="0" borderId="16" xfId="6" applyFont="1" applyBorder="1" applyAlignment="1">
      <alignment horizontal="center" vertical="center"/>
    </xf>
    <xf numFmtId="0" fontId="2" fillId="0" borderId="25" xfId="6" applyFont="1" applyBorder="1" applyAlignment="1">
      <alignment horizontal="center" vertical="center"/>
    </xf>
    <xf numFmtId="0" fontId="2" fillId="0" borderId="87" xfId="6" applyFont="1" applyBorder="1" applyAlignment="1">
      <alignment horizontal="center" vertical="center"/>
    </xf>
    <xf numFmtId="0" fontId="2" fillId="0" borderId="88" xfId="6" applyFont="1" applyBorder="1" applyAlignment="1">
      <alignment horizontal="center" vertical="center"/>
    </xf>
    <xf numFmtId="0" fontId="2" fillId="0" borderId="27" xfId="6" applyFont="1" applyBorder="1" applyAlignment="1">
      <alignment horizontal="center" vertical="center"/>
    </xf>
    <xf numFmtId="0" fontId="2" fillId="0" borderId="14" xfId="6" applyFont="1" applyBorder="1" applyAlignment="1">
      <alignment horizontal="center" vertical="center"/>
    </xf>
    <xf numFmtId="0" fontId="11" fillId="0" borderId="84" xfId="6" applyFont="1" applyBorder="1" applyAlignment="1">
      <alignment horizontal="center" vertical="center"/>
    </xf>
    <xf numFmtId="0" fontId="2" fillId="0" borderId="24" xfId="6" applyFont="1" applyBorder="1" applyAlignment="1">
      <alignment horizontal="center" vertical="center"/>
    </xf>
    <xf numFmtId="0" fontId="3" fillId="0" borderId="82" xfId="6" applyFont="1" applyBorder="1" applyAlignment="1">
      <alignment horizontal="center" vertical="center"/>
    </xf>
    <xf numFmtId="0" fontId="3" fillId="0" borderId="83" xfId="6" applyFont="1" applyBorder="1" applyAlignment="1">
      <alignment horizontal="center" vertical="center"/>
    </xf>
    <xf numFmtId="0" fontId="3" fillId="0" borderId="84" xfId="6" applyFont="1" applyBorder="1" applyAlignment="1">
      <alignment horizontal="center" vertical="center"/>
    </xf>
    <xf numFmtId="0" fontId="11" fillId="0" borderId="24" xfId="6" applyFont="1" applyBorder="1" applyAlignment="1">
      <alignment horizontal="center" vertical="center"/>
    </xf>
    <xf numFmtId="0" fontId="11" fillId="0" borderId="13" xfId="6" applyFont="1" applyBorder="1" applyAlignment="1">
      <alignment horizontal="center" vertical="center"/>
    </xf>
    <xf numFmtId="0" fontId="2" fillId="0" borderId="15" xfId="6" applyFont="1" applyBorder="1" applyAlignment="1">
      <alignment horizontal="center" vertical="center"/>
    </xf>
    <xf numFmtId="0" fontId="34" fillId="0" borderId="60" xfId="0" applyFont="1" applyBorder="1" applyAlignment="1" applyProtection="1">
      <alignment horizontal="center" vertical="center" textRotation="255"/>
      <protection locked="0"/>
    </xf>
    <xf numFmtId="0" fontId="34" fillId="0" borderId="51" xfId="0" applyFont="1" applyBorder="1" applyAlignment="1" applyProtection="1">
      <alignment horizontal="center" vertical="center" textRotation="255"/>
      <protection locked="0"/>
    </xf>
    <xf numFmtId="0" fontId="34" fillId="0" borderId="61" xfId="0" applyFont="1" applyBorder="1" applyAlignment="1" applyProtection="1">
      <alignment horizontal="center" vertical="center" textRotation="255"/>
      <protection locked="0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6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64" xfId="0" applyFont="1" applyBorder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 applyProtection="1">
      <alignment horizontal="center" vertical="center"/>
      <protection locked="0"/>
    </xf>
    <xf numFmtId="0" fontId="42" fillId="0" borderId="62" xfId="0" applyFont="1" applyBorder="1" applyAlignment="1" applyProtection="1">
      <alignment horizontal="left" vertical="top" wrapText="1"/>
      <protection locked="0"/>
    </xf>
    <xf numFmtId="0" fontId="41" fillId="0" borderId="29" xfId="0" applyFont="1" applyBorder="1" applyAlignment="1" applyProtection="1">
      <alignment horizontal="left" vertical="top"/>
      <protection locked="0"/>
    </xf>
    <xf numFmtId="0" fontId="41" fillId="0" borderId="67" xfId="0" applyFont="1" applyBorder="1" applyAlignment="1" applyProtection="1">
      <alignment horizontal="left" vertical="top"/>
      <protection locked="0"/>
    </xf>
    <xf numFmtId="0" fontId="41" fillId="0" borderId="1" xfId="0" applyFont="1" applyBorder="1" applyAlignment="1" applyProtection="1">
      <alignment horizontal="left" vertical="top"/>
      <protection locked="0"/>
    </xf>
    <xf numFmtId="0" fontId="41" fillId="0" borderId="0" xfId="0" applyFont="1" applyAlignment="1" applyProtection="1">
      <alignment horizontal="left" vertical="top"/>
      <protection locked="0"/>
    </xf>
    <xf numFmtId="0" fontId="41" fillId="0" borderId="68" xfId="0" applyFont="1" applyBorder="1" applyAlignment="1" applyProtection="1">
      <alignment horizontal="left" vertical="top"/>
      <protection locked="0"/>
    </xf>
    <xf numFmtId="0" fontId="41" fillId="0" borderId="64" xfId="0" applyFont="1" applyBorder="1" applyAlignment="1" applyProtection="1">
      <alignment horizontal="left" vertical="top"/>
      <protection locked="0"/>
    </xf>
    <xf numFmtId="0" fontId="41" fillId="0" borderId="65" xfId="0" applyFont="1" applyBorder="1" applyAlignment="1" applyProtection="1">
      <alignment horizontal="left" vertical="top"/>
      <protection locked="0"/>
    </xf>
    <xf numFmtId="0" fontId="41" fillId="0" borderId="69" xfId="0" applyFont="1" applyBorder="1" applyAlignment="1" applyProtection="1">
      <alignment horizontal="left" vertical="top"/>
      <protection locked="0"/>
    </xf>
    <xf numFmtId="0" fontId="2" fillId="0" borderId="72" xfId="6" applyFont="1" applyBorder="1" applyAlignment="1">
      <alignment horizontal="center" vertical="center"/>
    </xf>
    <xf numFmtId="0" fontId="2" fillId="0" borderId="73" xfId="6" applyFont="1" applyBorder="1" applyAlignment="1">
      <alignment horizontal="center" vertical="center"/>
    </xf>
    <xf numFmtId="0" fontId="2" fillId="0" borderId="74" xfId="6" applyFont="1" applyBorder="1" applyAlignment="1">
      <alignment horizontal="center" vertical="center"/>
    </xf>
    <xf numFmtId="0" fontId="9" fillId="0" borderId="0" xfId="6" applyFont="1" applyAlignment="1">
      <alignment horizontal="left" vertical="center" shrinkToFit="1"/>
    </xf>
    <xf numFmtId="0" fontId="9" fillId="0" borderId="0" xfId="6" applyFont="1" applyAlignment="1">
      <alignment horizontal="left" vertical="center"/>
    </xf>
    <xf numFmtId="0" fontId="2" fillId="0" borderId="16" xfId="6" applyFont="1" applyBorder="1" applyAlignment="1">
      <alignment horizontal="right" vertical="center"/>
    </xf>
    <xf numFmtId="0" fontId="31" fillId="0" borderId="75" xfId="6" applyFont="1" applyBorder="1" applyAlignment="1">
      <alignment horizontal="center" vertical="center" textRotation="255"/>
    </xf>
    <xf numFmtId="0" fontId="31" fillId="0" borderId="52" xfId="6" applyFont="1" applyBorder="1" applyAlignment="1">
      <alignment horizontal="center" vertical="center" textRotation="255"/>
    </xf>
    <xf numFmtId="0" fontId="31" fillId="0" borderId="76" xfId="6" applyFont="1" applyBorder="1" applyAlignment="1">
      <alignment horizontal="center" vertical="center" textRotation="255"/>
    </xf>
    <xf numFmtId="0" fontId="31" fillId="0" borderId="77" xfId="6" applyFont="1" applyBorder="1" applyAlignment="1">
      <alignment horizontal="center" vertical="center" textRotation="255"/>
    </xf>
    <xf numFmtId="0" fontId="11" fillId="0" borderId="78" xfId="6" applyFont="1" applyBorder="1" applyAlignment="1">
      <alignment horizontal="center" vertical="center" textRotation="255" wrapText="1"/>
    </xf>
    <xf numFmtId="0" fontId="11" fillId="0" borderId="79" xfId="6" applyFont="1" applyBorder="1" applyAlignment="1">
      <alignment horizontal="center" vertical="center" textRotation="255" wrapText="1"/>
    </xf>
    <xf numFmtId="0" fontId="11" fillId="0" borderId="80" xfId="6" applyFont="1" applyBorder="1" applyAlignment="1">
      <alignment horizontal="center" vertical="center" textRotation="255" wrapText="1"/>
    </xf>
    <xf numFmtId="0" fontId="11" fillId="0" borderId="24" xfId="6" applyFont="1" applyBorder="1" applyAlignment="1">
      <alignment horizontal="center" vertical="center" textRotation="255" wrapText="1"/>
    </xf>
    <xf numFmtId="0" fontId="11" fillId="0" borderId="15" xfId="6" applyFont="1" applyBorder="1" applyAlignment="1">
      <alignment horizontal="center" vertical="center" textRotation="255" wrapText="1"/>
    </xf>
    <xf numFmtId="0" fontId="2" fillId="0" borderId="13" xfId="6" applyFont="1" applyBorder="1" applyAlignment="1">
      <alignment horizontal="center" vertical="center" wrapText="1"/>
    </xf>
    <xf numFmtId="0" fontId="11" fillId="0" borderId="14" xfId="0" applyFont="1" applyBorder="1" applyAlignment="1" applyProtection="1">
      <alignment horizontal="center" vertical="center" textRotation="255" wrapText="1"/>
      <protection locked="0"/>
    </xf>
    <xf numFmtId="0" fontId="11" fillId="0" borderId="15" xfId="0" applyFont="1" applyBorder="1" applyAlignment="1" applyProtection="1">
      <alignment horizontal="center" vertical="center" textRotation="255" wrapText="1"/>
      <protection locked="0"/>
    </xf>
    <xf numFmtId="0" fontId="2" fillId="0" borderId="76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58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53" xfId="0" applyFont="1" applyBorder="1" applyAlignment="1" applyProtection="1">
      <alignment horizontal="left" vertical="top" wrapText="1"/>
      <protection locked="0"/>
    </xf>
    <xf numFmtId="0" fontId="13" fillId="0" borderId="75" xfId="0" applyFont="1" applyBorder="1" applyAlignment="1" applyProtection="1">
      <alignment horizontal="left" vertical="center" wrapText="1"/>
      <protection locked="0"/>
    </xf>
    <xf numFmtId="0" fontId="13" fillId="0" borderId="93" xfId="0" applyFont="1" applyBorder="1" applyAlignment="1" applyProtection="1">
      <alignment horizontal="left" vertical="center" wrapText="1"/>
      <protection locked="0"/>
    </xf>
    <xf numFmtId="0" fontId="3" fillId="0" borderId="100" xfId="0" applyFont="1" applyBorder="1" applyAlignment="1" applyProtection="1">
      <alignment horizontal="left" vertical="center"/>
      <protection locked="0"/>
    </xf>
    <xf numFmtId="0" fontId="3" fillId="0" borderId="92" xfId="0" applyFont="1" applyBorder="1" applyAlignment="1" applyProtection="1">
      <alignment horizontal="left" vertical="center"/>
      <protection locked="0"/>
    </xf>
    <xf numFmtId="0" fontId="3" fillId="0" borderId="101" xfId="0" applyFont="1" applyBorder="1" applyAlignment="1" applyProtection="1">
      <alignment horizontal="left" vertical="center"/>
      <protection locked="0"/>
    </xf>
    <xf numFmtId="0" fontId="34" fillId="0" borderId="24" xfId="0" applyFont="1" applyBorder="1" applyAlignment="1" applyProtection="1">
      <alignment horizontal="left" vertical="center" wrapText="1"/>
      <protection locked="0"/>
    </xf>
    <xf numFmtId="0" fontId="34" fillId="0" borderId="13" xfId="0" applyFont="1" applyBorder="1" applyAlignment="1" applyProtection="1">
      <alignment horizontal="left" vertical="center" wrapText="1"/>
      <protection locked="0"/>
    </xf>
    <xf numFmtId="0" fontId="34" fillId="0" borderId="14" xfId="0" applyFont="1" applyBorder="1" applyAlignment="1" applyProtection="1">
      <alignment horizontal="left" vertical="center" wrapText="1"/>
      <protection locked="0"/>
    </xf>
    <xf numFmtId="0" fontId="34" fillId="0" borderId="7" xfId="0" applyFont="1" applyBorder="1" applyAlignment="1" applyProtection="1">
      <alignment horizontal="left" vertical="center" wrapText="1"/>
      <protection locked="0"/>
    </xf>
    <xf numFmtId="0" fontId="34" fillId="0" borderId="15" xfId="0" applyFont="1" applyBorder="1" applyAlignment="1" applyProtection="1">
      <alignment horizontal="left" vertical="center" wrapText="1"/>
      <protection locked="0"/>
    </xf>
    <xf numFmtId="0" fontId="34" fillId="0" borderId="16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center" vertical="center" textRotation="255"/>
      <protection locked="0"/>
    </xf>
    <xf numFmtId="0" fontId="11" fillId="0" borderId="81" xfId="0" applyFont="1" applyBorder="1" applyAlignment="1" applyProtection="1">
      <alignment horizontal="center" vertical="center" textRotation="255"/>
      <protection locked="0"/>
    </xf>
    <xf numFmtId="0" fontId="11" fillId="0" borderId="16" xfId="0" applyFont="1" applyBorder="1" applyAlignment="1" applyProtection="1">
      <alignment horizontal="center" vertical="center" textRotation="255"/>
      <protection locked="0"/>
    </xf>
    <xf numFmtId="0" fontId="11" fillId="0" borderId="28" xfId="0" applyFont="1" applyBorder="1" applyAlignment="1" applyProtection="1">
      <alignment horizontal="center" vertical="center" textRotation="255"/>
      <protection locked="0"/>
    </xf>
    <xf numFmtId="0" fontId="7" fillId="0" borderId="50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0" fillId="0" borderId="66" xfId="0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10" xfId="0" applyBorder="1" applyAlignment="1">
      <alignment horizontal="left" vertical="top" wrapText="1"/>
    </xf>
    <xf numFmtId="0" fontId="0" fillId="0" borderId="53" xfId="0" applyBorder="1" applyAlignment="1">
      <alignment horizontal="left" vertical="top" wrapText="1"/>
    </xf>
    <xf numFmtId="0" fontId="0" fillId="0" borderId="64" xfId="0" applyBorder="1" applyAlignment="1">
      <alignment horizontal="left" vertical="top" wrapText="1"/>
    </xf>
    <xf numFmtId="0" fontId="0" fillId="0" borderId="65" xfId="0" applyBorder="1" applyAlignment="1">
      <alignment horizontal="left" vertical="top" wrapText="1"/>
    </xf>
    <xf numFmtId="0" fontId="0" fillId="0" borderId="69" xfId="0" applyBorder="1" applyAlignment="1">
      <alignment horizontal="left" vertical="top" wrapText="1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3" fillId="0" borderId="116" xfId="0" applyFont="1" applyBorder="1" applyAlignment="1" applyProtection="1">
      <alignment horizontal="center" vertical="center" textRotation="255"/>
      <protection locked="0"/>
    </xf>
    <xf numFmtId="0" fontId="0" fillId="0" borderId="95" xfId="0" applyBorder="1" applyAlignment="1">
      <alignment horizontal="center" vertical="center" textRotation="255"/>
    </xf>
    <xf numFmtId="0" fontId="0" fillId="0" borderId="96" xfId="0" applyBorder="1" applyAlignment="1">
      <alignment horizontal="center" vertical="center" textRotation="255"/>
    </xf>
    <xf numFmtId="0" fontId="0" fillId="0" borderId="5" xfId="0" applyBorder="1" applyAlignment="1">
      <alignment horizontal="left" vertical="center" wrapText="1"/>
    </xf>
    <xf numFmtId="0" fontId="38" fillId="0" borderId="0" xfId="0" applyFont="1" applyAlignment="1" applyProtection="1">
      <alignment horizontal="left" vertical="center"/>
      <protection locked="0"/>
    </xf>
    <xf numFmtId="0" fontId="3" fillId="0" borderId="98" xfId="0" applyFont="1" applyBorder="1" applyAlignment="1" applyProtection="1">
      <alignment horizontal="center" vertical="top" wrapText="1"/>
      <protection locked="0"/>
    </xf>
    <xf numFmtId="0" fontId="3" fillId="0" borderId="86" xfId="0" applyFont="1" applyBorder="1" applyAlignment="1" applyProtection="1">
      <alignment horizontal="center" vertical="top" wrapText="1"/>
      <protection locked="0"/>
    </xf>
    <xf numFmtId="0" fontId="11" fillId="0" borderId="86" xfId="0" applyFont="1" applyBorder="1" applyAlignment="1" applyProtection="1">
      <alignment horizontal="center" vertical="top" wrapText="1"/>
      <protection locked="0"/>
    </xf>
    <xf numFmtId="0" fontId="3" fillId="0" borderId="86" xfId="0" applyFont="1" applyBorder="1" applyAlignment="1" applyProtection="1">
      <alignment horizontal="left" vertical="top" wrapText="1"/>
      <protection locked="0"/>
    </xf>
    <xf numFmtId="0" fontId="3" fillId="0" borderId="102" xfId="0" applyFont="1" applyBorder="1" applyAlignment="1" applyProtection="1">
      <alignment horizontal="left" vertical="top" wrapText="1"/>
      <protection locked="0"/>
    </xf>
    <xf numFmtId="0" fontId="35" fillId="0" borderId="0" xfId="0" applyFont="1" applyAlignment="1" applyProtection="1">
      <alignment horizontal="left" vertical="center" wrapText="1"/>
      <protection locked="0"/>
    </xf>
    <xf numFmtId="0" fontId="35" fillId="0" borderId="0" xfId="0" applyFont="1" applyAlignment="1" applyProtection="1">
      <alignment horizontal="left" vertical="center"/>
      <protection locked="0"/>
    </xf>
    <xf numFmtId="0" fontId="3" fillId="3" borderId="108" xfId="0" applyFont="1" applyFill="1" applyBorder="1" applyAlignment="1">
      <alignment vertical="center" shrinkToFit="1"/>
    </xf>
    <xf numFmtId="0" fontId="3" fillId="3" borderId="109" xfId="0" applyFont="1" applyFill="1" applyBorder="1" applyAlignment="1">
      <alignment vertical="center" shrinkToFit="1"/>
    </xf>
    <xf numFmtId="0" fontId="3" fillId="3" borderId="108" xfId="0" applyFont="1" applyFill="1" applyBorder="1" applyAlignment="1">
      <alignment horizontal="left" vertical="center" shrinkToFit="1"/>
    </xf>
    <xf numFmtId="0" fontId="3" fillId="3" borderId="109" xfId="0" applyFont="1" applyFill="1" applyBorder="1" applyAlignment="1">
      <alignment horizontal="left" vertical="center" shrinkToFit="1"/>
    </xf>
    <xf numFmtId="0" fontId="35" fillId="0" borderId="0" xfId="0" applyFont="1" applyAlignment="1">
      <alignment horizontal="left" vertical="center" wrapText="1"/>
    </xf>
    <xf numFmtId="9" fontId="14" fillId="5" borderId="110" xfId="1" applyFont="1" applyFill="1" applyBorder="1" applyAlignment="1" applyProtection="1">
      <alignment horizontal="center" vertical="center"/>
      <protection locked="0"/>
    </xf>
    <xf numFmtId="9" fontId="14" fillId="5" borderId="111" xfId="1" applyFont="1" applyFill="1" applyBorder="1" applyAlignment="1" applyProtection="1">
      <alignment horizontal="center" vertical="center"/>
      <protection locked="0"/>
    </xf>
    <xf numFmtId="9" fontId="14" fillId="5" borderId="112" xfId="1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0" fontId="3" fillId="3" borderId="36" xfId="0" applyFont="1" applyFill="1" applyBorder="1" applyAlignment="1">
      <alignment horizontal="left" vertical="center" shrinkToFit="1"/>
    </xf>
    <xf numFmtId="0" fontId="3" fillId="3" borderId="37" xfId="0" applyFont="1" applyFill="1" applyBorder="1" applyAlignment="1">
      <alignment horizontal="left" vertical="center" shrinkToFit="1"/>
    </xf>
    <xf numFmtId="0" fontId="3" fillId="3" borderId="85" xfId="0" applyFont="1" applyFill="1" applyBorder="1" applyAlignment="1">
      <alignment horizontal="left" vertical="center" shrinkToFit="1"/>
    </xf>
    <xf numFmtId="0" fontId="3" fillId="3" borderId="114" xfId="0" applyFont="1" applyFill="1" applyBorder="1" applyAlignment="1">
      <alignment horizontal="left" vertical="center" shrinkToFit="1"/>
    </xf>
    <xf numFmtId="0" fontId="2" fillId="0" borderId="100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3" borderId="34" xfId="0" applyFont="1" applyFill="1" applyBorder="1" applyAlignment="1">
      <alignment horizontal="left" vertical="center" shrinkToFit="1"/>
    </xf>
    <xf numFmtId="0" fontId="3" fillId="3" borderId="35" xfId="0" applyFont="1" applyFill="1" applyBorder="1" applyAlignment="1">
      <alignment horizontal="left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0" fontId="14" fillId="6" borderId="9" xfId="0" applyFont="1" applyFill="1" applyBorder="1" applyAlignment="1">
      <alignment horizontal="center" vertical="center"/>
    </xf>
    <xf numFmtId="0" fontId="3" fillId="4" borderId="106" xfId="0" applyFont="1" applyFill="1" applyBorder="1" applyAlignment="1">
      <alignment vertical="center" shrinkToFit="1"/>
    </xf>
    <xf numFmtId="0" fontId="3" fillId="4" borderId="107" xfId="0" applyFont="1" applyFill="1" applyBorder="1" applyAlignment="1">
      <alignment vertical="center" shrinkToFit="1"/>
    </xf>
    <xf numFmtId="0" fontId="2" fillId="0" borderId="7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3" fillId="4" borderId="85" xfId="0" applyFont="1" applyFill="1" applyBorder="1" applyAlignment="1">
      <alignment vertical="center" shrinkToFit="1"/>
    </xf>
    <xf numFmtId="0" fontId="3" fillId="4" borderId="104" xfId="0" applyFont="1" applyFill="1" applyBorder="1" applyAlignment="1">
      <alignment vertical="center" shrinkToFit="1"/>
    </xf>
    <xf numFmtId="0" fontId="3" fillId="4" borderId="103" xfId="0" applyFont="1" applyFill="1" applyBorder="1" applyAlignment="1">
      <alignment vertical="center" shrinkToFit="1"/>
    </xf>
    <xf numFmtId="0" fontId="3" fillId="4" borderId="105" xfId="0" applyFont="1" applyFill="1" applyBorder="1" applyAlignment="1">
      <alignment vertical="center" shrinkToFit="1"/>
    </xf>
    <xf numFmtId="0" fontId="3" fillId="0" borderId="100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0" fontId="14" fillId="6" borderId="72" xfId="0" applyFont="1" applyFill="1" applyBorder="1" applyAlignment="1">
      <alignment horizontal="center" vertical="center"/>
    </xf>
    <xf numFmtId="0" fontId="14" fillId="6" borderId="73" xfId="0" applyFont="1" applyFill="1" applyBorder="1" applyAlignment="1">
      <alignment horizontal="center" vertical="center"/>
    </xf>
    <xf numFmtId="0" fontId="14" fillId="6" borderId="7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0" fontId="16" fillId="0" borderId="4" xfId="5" applyFont="1" applyBorder="1" applyAlignment="1">
      <alignment horizontal="center" vertical="center" wrapText="1"/>
    </xf>
    <xf numFmtId="0" fontId="16" fillId="0" borderId="54" xfId="5" applyFont="1" applyBorder="1" applyAlignment="1">
      <alignment horizontal="center" vertical="center" wrapText="1"/>
    </xf>
    <xf numFmtId="0" fontId="16" fillId="0" borderId="5" xfId="5" applyFont="1" applyBorder="1" applyAlignment="1">
      <alignment horizontal="center" vertical="center" wrapText="1"/>
    </xf>
    <xf numFmtId="0" fontId="16" fillId="0" borderId="12" xfId="5" applyFont="1" applyBorder="1" applyAlignment="1">
      <alignment horizontal="center" vertical="center" wrapText="1"/>
    </xf>
    <xf numFmtId="0" fontId="16" fillId="0" borderId="22" xfId="5" applyFont="1" applyBorder="1" applyAlignment="1">
      <alignment horizontal="center" vertical="center" wrapText="1"/>
    </xf>
    <xf numFmtId="0" fontId="16" fillId="0" borderId="23" xfId="5" applyFont="1" applyBorder="1" applyAlignment="1">
      <alignment horizontal="center" vertical="center" wrapText="1"/>
    </xf>
    <xf numFmtId="0" fontId="16" fillId="3" borderId="22" xfId="5" applyFont="1" applyFill="1" applyBorder="1" applyAlignment="1">
      <alignment horizontal="center" vertical="center" wrapText="1"/>
    </xf>
    <xf numFmtId="0" fontId="16" fillId="3" borderId="23" xfId="5" applyFont="1" applyFill="1" applyBorder="1" applyAlignment="1">
      <alignment horizontal="center" vertical="center" wrapText="1"/>
    </xf>
    <xf numFmtId="0" fontId="16" fillId="0" borderId="7" xfId="5" applyFont="1" applyBorder="1" applyAlignment="1">
      <alignment horizontal="center" vertical="center" wrapText="1"/>
    </xf>
    <xf numFmtId="0" fontId="18" fillId="7" borderId="94" xfId="5" applyFont="1" applyFill="1" applyBorder="1" applyAlignment="1">
      <alignment horizontal="center" vertical="center" wrapText="1"/>
    </xf>
    <xf numFmtId="0" fontId="18" fillId="7" borderId="96" xfId="5" applyFont="1" applyFill="1" applyBorder="1" applyAlignment="1">
      <alignment horizontal="center" vertical="center" wrapText="1"/>
    </xf>
    <xf numFmtId="38" fontId="16" fillId="0" borderId="8" xfId="3" applyFont="1" applyFill="1" applyBorder="1" applyAlignment="1">
      <alignment horizontal="center" vertical="center" wrapText="1"/>
    </xf>
    <xf numFmtId="38" fontId="16" fillId="0" borderId="66" xfId="3" applyFont="1" applyFill="1" applyBorder="1" applyAlignment="1">
      <alignment horizontal="center" vertical="center" wrapText="1"/>
    </xf>
    <xf numFmtId="0" fontId="16" fillId="0" borderId="6" xfId="5" applyFont="1" applyBorder="1" applyAlignment="1">
      <alignment horizontal="center" vertical="center" wrapText="1"/>
    </xf>
    <xf numFmtId="0" fontId="16" fillId="0" borderId="10" xfId="5" applyFont="1" applyBorder="1" applyAlignment="1">
      <alignment horizontal="center" vertical="center" wrapText="1"/>
    </xf>
    <xf numFmtId="0" fontId="16" fillId="0" borderId="8" xfId="5" applyFont="1" applyBorder="1" applyAlignment="1">
      <alignment horizontal="center" vertical="center" wrapText="1"/>
    </xf>
    <xf numFmtId="0" fontId="19" fillId="0" borderId="22" xfId="5" applyFont="1" applyBorder="1" applyAlignment="1">
      <alignment horizontal="center" vertical="center" shrinkToFit="1"/>
    </xf>
    <xf numFmtId="0" fontId="19" fillId="0" borderId="23" xfId="5" applyFont="1" applyBorder="1" applyAlignment="1">
      <alignment horizontal="center" vertical="center" shrinkToFit="1"/>
    </xf>
    <xf numFmtId="2" fontId="19" fillId="0" borderId="22" xfId="4" applyNumberFormat="1" applyFont="1" applyFill="1" applyBorder="1" applyAlignment="1">
      <alignment horizontal="center" vertical="center" shrinkToFit="1"/>
    </xf>
    <xf numFmtId="2" fontId="19" fillId="0" borderId="23" xfId="4" applyNumberFormat="1" applyFont="1" applyFill="1" applyBorder="1" applyAlignment="1">
      <alignment horizontal="center" vertical="center" shrinkToFit="1"/>
    </xf>
    <xf numFmtId="0" fontId="19" fillId="0" borderId="22" xfId="5" applyFont="1" applyBorder="1" applyAlignment="1">
      <alignment horizontal="center" vertical="center" wrapText="1"/>
    </xf>
    <xf numFmtId="0" fontId="19" fillId="0" borderId="23" xfId="5" applyFont="1" applyBorder="1" applyAlignment="1">
      <alignment horizontal="center" vertical="center" wrapText="1"/>
    </xf>
    <xf numFmtId="0" fontId="19" fillId="0" borderId="22" xfId="5" applyFont="1" applyBorder="1" applyAlignment="1">
      <alignment horizontal="center" vertical="center"/>
    </xf>
    <xf numFmtId="0" fontId="19" fillId="0" borderId="23" xfId="5" applyFont="1" applyBorder="1" applyAlignment="1">
      <alignment horizontal="center" vertical="center"/>
    </xf>
    <xf numFmtId="0" fontId="40" fillId="0" borderId="22" xfId="5" applyFont="1" applyBorder="1" applyAlignment="1">
      <alignment horizontal="center" vertical="center"/>
    </xf>
    <xf numFmtId="0" fontId="40" fillId="0" borderId="23" xfId="5" applyFont="1" applyBorder="1" applyAlignment="1">
      <alignment horizontal="center" vertical="center"/>
    </xf>
    <xf numFmtId="0" fontId="26" fillId="0" borderId="22" xfId="5" applyBorder="1" applyAlignment="1">
      <alignment horizontal="center" vertical="center"/>
    </xf>
    <xf numFmtId="0" fontId="26" fillId="0" borderId="23" xfId="5" applyBorder="1" applyAlignment="1">
      <alignment horizontal="center" vertical="center"/>
    </xf>
    <xf numFmtId="0" fontId="22" fillId="0" borderId="22" xfId="5" applyFont="1" applyBorder="1" applyAlignment="1">
      <alignment horizontal="center" vertical="center" shrinkToFit="1"/>
    </xf>
    <xf numFmtId="0" fontId="22" fillId="0" borderId="23" xfId="5" applyFont="1" applyBorder="1" applyAlignment="1">
      <alignment horizontal="center" vertical="center" shrinkToFit="1"/>
    </xf>
  </cellXfs>
  <cellStyles count="7">
    <cellStyle name="パーセント" xfId="1" builtinId="5"/>
    <cellStyle name="ハイパーリンク 2" xfId="2" xr:uid="{00000000-0005-0000-0000-000002000000}"/>
    <cellStyle name="桁区切り" xfId="3" builtinId="6"/>
    <cellStyle name="桁区切り 2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</cellStyles>
  <dxfs count="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119495</xdr:colOff>
      <xdr:row>63</xdr:row>
      <xdr:rowOff>254289</xdr:rowOff>
    </xdr:from>
    <xdr:to>
      <xdr:col>45</xdr:col>
      <xdr:colOff>2601768</xdr:colOff>
      <xdr:row>64</xdr:row>
      <xdr:rowOff>161925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5C3EA68C-B74C-E2EB-10D3-49FD6FC99609}"/>
            </a:ext>
          </a:extLst>
        </xdr:cNvPr>
        <xdr:cNvSpPr/>
      </xdr:nvSpPr>
      <xdr:spPr bwMode="auto">
        <a:xfrm>
          <a:off x="10797020" y="25771764"/>
          <a:ext cx="2482273" cy="183861"/>
        </a:xfrm>
        <a:prstGeom prst="rightArrow">
          <a:avLst/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sm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131041</xdr:colOff>
      <xdr:row>64</xdr:row>
      <xdr:rowOff>271319</xdr:rowOff>
    </xdr:from>
    <xdr:to>
      <xdr:col>45</xdr:col>
      <xdr:colOff>2613314</xdr:colOff>
      <xdr:row>65</xdr:row>
      <xdr:rowOff>179821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0C874544-D931-4043-74A7-5A4859257C59}"/>
            </a:ext>
          </a:extLst>
        </xdr:cNvPr>
        <xdr:cNvSpPr/>
      </xdr:nvSpPr>
      <xdr:spPr bwMode="auto">
        <a:xfrm>
          <a:off x="10808566" y="26065019"/>
          <a:ext cx="2482273" cy="184727"/>
        </a:xfrm>
        <a:prstGeom prst="rightArrow">
          <a:avLst/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sm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600365</xdr:colOff>
      <xdr:row>36</xdr:row>
      <xdr:rowOff>23091</xdr:rowOff>
    </xdr:from>
    <xdr:to>
      <xdr:col>8</xdr:col>
      <xdr:colOff>334819</xdr:colOff>
      <xdr:row>36</xdr:row>
      <xdr:rowOff>254000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1A5B8B4-8F6F-D1F6-F223-442F1FB47829}"/>
            </a:ext>
          </a:extLst>
        </xdr:cNvPr>
        <xdr:cNvSpPr txBox="1"/>
      </xdr:nvSpPr>
      <xdr:spPr>
        <a:xfrm>
          <a:off x="20063115" y="10583141"/>
          <a:ext cx="344054" cy="230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</a:t>
          </a:r>
          <a:endParaRPr kumimoji="1" lang="en-US" altLang="ja-JP" sz="1100"/>
        </a:p>
      </xdr:txBody>
    </xdr:sp>
    <xdr:clientData/>
  </xdr:twoCellAnchor>
  <xdr:twoCellAnchor>
    <xdr:from>
      <xdr:col>7</xdr:col>
      <xdr:colOff>577850</xdr:colOff>
      <xdr:row>43</xdr:row>
      <xdr:rowOff>126999</xdr:rowOff>
    </xdr:from>
    <xdr:to>
      <xdr:col>8</xdr:col>
      <xdr:colOff>310096</xdr:colOff>
      <xdr:row>44</xdr:row>
      <xdr:rowOff>138044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AF338CF-79CD-07C5-DD40-44DEA9A170A6}"/>
            </a:ext>
          </a:extLst>
        </xdr:cNvPr>
        <xdr:cNvSpPr txBox="1"/>
      </xdr:nvSpPr>
      <xdr:spPr>
        <a:xfrm>
          <a:off x="6397763" y="12628216"/>
          <a:ext cx="339637" cy="2650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</a:t>
          </a:r>
          <a:endParaRPr kumimoji="1" lang="en-US" altLang="ja-JP" sz="1100"/>
        </a:p>
      </xdr:txBody>
    </xdr:sp>
    <xdr:clientData/>
  </xdr:twoCellAnchor>
  <xdr:twoCellAnchor>
    <xdr:from>
      <xdr:col>4</xdr:col>
      <xdr:colOff>0</xdr:colOff>
      <xdr:row>50</xdr:row>
      <xdr:rowOff>0</xdr:rowOff>
    </xdr:from>
    <xdr:to>
      <xdr:col>4</xdr:col>
      <xdr:colOff>342239</xdr:colOff>
      <xdr:row>50</xdr:row>
      <xdr:rowOff>230909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8E63255-413E-6F31-E9A1-CFEDB1A668CC}"/>
            </a:ext>
          </a:extLst>
        </xdr:cNvPr>
        <xdr:cNvSpPr txBox="1"/>
      </xdr:nvSpPr>
      <xdr:spPr>
        <a:xfrm>
          <a:off x="16725900" y="13900150"/>
          <a:ext cx="342239" cy="230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</a:t>
          </a:r>
          <a:endParaRPr kumimoji="1" lang="en-US" altLang="ja-JP" sz="1100"/>
        </a:p>
      </xdr:txBody>
    </xdr:sp>
    <xdr:clientData/>
  </xdr:twoCellAnchor>
  <xdr:twoCellAnchor>
    <xdr:from>
      <xdr:col>2</xdr:col>
      <xdr:colOff>0</xdr:colOff>
      <xdr:row>50</xdr:row>
      <xdr:rowOff>1</xdr:rowOff>
    </xdr:from>
    <xdr:to>
      <xdr:col>2</xdr:col>
      <xdr:colOff>412750</xdr:colOff>
      <xdr:row>51</xdr:row>
      <xdr:rowOff>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CFB97D9-BEF5-5754-EF01-B798912BD35A}"/>
            </a:ext>
          </a:extLst>
        </xdr:cNvPr>
        <xdr:cNvSpPr txBox="1"/>
      </xdr:nvSpPr>
      <xdr:spPr>
        <a:xfrm>
          <a:off x="1466850" y="14154151"/>
          <a:ext cx="4127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</xdr:colOff>
      <xdr:row>5</xdr:row>
      <xdr:rowOff>38100</xdr:rowOff>
    </xdr:from>
    <xdr:to>
      <xdr:col>16</xdr:col>
      <xdr:colOff>36843</xdr:colOff>
      <xdr:row>12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F028297-6AC0-394A-5D1C-E4353552FA45}"/>
            </a:ext>
          </a:extLst>
        </xdr:cNvPr>
        <xdr:cNvSpPr txBox="1"/>
      </xdr:nvSpPr>
      <xdr:spPr>
        <a:xfrm>
          <a:off x="1800225" y="1685925"/>
          <a:ext cx="8963025" cy="223837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このシートの操作は行わないでください！！</a:t>
          </a:r>
          <a:endParaRPr kumimoji="1" lang="en-US" altLang="ja-JP" sz="3600">
            <a:solidFill>
              <a:srgbClr val="FF0000"/>
            </a:solidFill>
          </a:endParaRPr>
        </a:p>
        <a:p>
          <a:pPr algn="ctr"/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15</xdr:col>
      <xdr:colOff>685841</xdr:colOff>
      <xdr:row>11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291184-0B31-5C24-A2A1-2CC49202826E}"/>
            </a:ext>
          </a:extLst>
        </xdr:cNvPr>
        <xdr:cNvSpPr txBox="1"/>
      </xdr:nvSpPr>
      <xdr:spPr>
        <a:xfrm>
          <a:off x="0" y="1390650"/>
          <a:ext cx="16411575" cy="223837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このシートの操作は行わないでください！！</a:t>
          </a:r>
          <a:endParaRPr kumimoji="1" lang="en-US" altLang="ja-JP" sz="3600">
            <a:solidFill>
              <a:srgbClr val="FF0000"/>
            </a:solidFill>
          </a:endParaRPr>
        </a:p>
        <a:p>
          <a:pPr algn="ctr"/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sm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 w="med" len="sm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AR79"/>
  <sheetViews>
    <sheetView view="pageBreakPreview" zoomScale="130" zoomScaleNormal="100" zoomScaleSheetLayoutView="130" workbookViewId="0">
      <pane ySplit="4" topLeftCell="A12" activePane="bottomLeft" state="frozen"/>
      <selection activeCell="B9" sqref="B9:L12"/>
      <selection pane="bottomLeft" activeCell="B1" sqref="B1:G1"/>
    </sheetView>
  </sheetViews>
  <sheetFormatPr defaultColWidth="8.7265625" defaultRowHeight="13" outlineLevelCol="1"/>
  <cols>
    <col min="1" max="1" width="0.6328125" style="2" customWidth="1"/>
    <col min="2" max="2" width="0.453125" style="2" customWidth="1"/>
    <col min="3" max="3" width="0.26953125" style="2" customWidth="1"/>
    <col min="4" max="4" width="3.7265625" style="2" customWidth="1"/>
    <col min="5" max="5" width="1.08984375" style="2" customWidth="1"/>
    <col min="6" max="7" width="8.7265625" style="2"/>
    <col min="8" max="8" width="6.6328125" style="2" customWidth="1"/>
    <col min="9" max="9" width="11.36328125" style="2" customWidth="1"/>
    <col min="10" max="14" width="8.7265625" style="2"/>
    <col min="15" max="15" width="1.36328125" style="2" customWidth="1"/>
    <col min="16" max="16" width="33" style="6" customWidth="1"/>
    <col min="17" max="18" width="8.7265625" style="6"/>
    <col min="19" max="19" width="24.90625" style="6" customWidth="1" outlineLevel="1"/>
    <col min="20" max="20" width="8.7265625" style="6" customWidth="1" outlineLevel="1"/>
    <col min="21" max="22" width="8.7265625" style="6"/>
    <col min="23" max="16384" width="8.7265625" style="2"/>
  </cols>
  <sheetData>
    <row r="1" spans="2:19" ht="16.5" customHeight="1">
      <c r="B1" s="112"/>
      <c r="C1" s="113"/>
      <c r="D1" s="113"/>
      <c r="E1" s="113"/>
      <c r="F1" s="113"/>
      <c r="G1" s="113"/>
    </row>
    <row r="2" spans="2:19" ht="7.5" customHeight="1">
      <c r="B2" s="2" t="s">
        <v>0</v>
      </c>
    </row>
    <row r="3" spans="2:19" ht="22.5" customHeight="1">
      <c r="B3" s="114" t="s">
        <v>189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P3" s="95"/>
    </row>
    <row r="4" spans="2:19" ht="31.5" customHeight="1">
      <c r="B4" s="4"/>
      <c r="C4" s="4"/>
      <c r="D4" s="122" t="s">
        <v>1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P4" s="95"/>
      <c r="S4" s="7" t="str">
        <f>LEFT(D4,15)</f>
        <v>DMO枠　企画提案書</v>
      </c>
    </row>
    <row r="5" spans="2:19" ht="16.5" customHeight="1">
      <c r="P5" s="95"/>
      <c r="S5" s="6" t="str">
        <f>LEFT(S4,4)</f>
        <v>DMO枠</v>
      </c>
    </row>
    <row r="6" spans="2:19" ht="16.5" customHeight="1">
      <c r="K6" s="119"/>
      <c r="L6" s="119"/>
      <c r="M6" s="119"/>
      <c r="N6" s="119"/>
      <c r="P6" s="95" t="s">
        <v>2</v>
      </c>
      <c r="S6" s="6" t="str">
        <f>LEFT(S4,6)</f>
        <v>DMO枠　企</v>
      </c>
    </row>
    <row r="7" spans="2:19" ht="16.5" customHeight="1">
      <c r="P7" s="95"/>
    </row>
    <row r="8" spans="2:19" ht="16.5" customHeight="1">
      <c r="P8" s="95"/>
    </row>
    <row r="9" spans="2:19" ht="21.75" customHeight="1">
      <c r="B9" s="1" t="s">
        <v>3</v>
      </c>
      <c r="C9" s="1"/>
      <c r="D9" s="1"/>
      <c r="E9" s="1"/>
      <c r="F9" s="1"/>
      <c r="G9" s="1"/>
      <c r="P9" s="95"/>
    </row>
    <row r="10" spans="2:19" ht="21.75" customHeight="1">
      <c r="B10" s="115" t="s">
        <v>4</v>
      </c>
      <c r="C10" s="115"/>
      <c r="D10" s="115"/>
      <c r="E10" s="115"/>
      <c r="F10" s="115"/>
      <c r="G10" s="115"/>
      <c r="H10" s="115"/>
      <c r="I10" s="115"/>
      <c r="P10" s="95"/>
    </row>
    <row r="11" spans="2:19" ht="16.5" customHeight="1">
      <c r="P11" s="95"/>
    </row>
    <row r="12" spans="2:19" ht="33" customHeight="1">
      <c r="J12" s="12" t="s">
        <v>5</v>
      </c>
      <c r="K12" s="118"/>
      <c r="L12" s="118"/>
      <c r="M12" s="118"/>
      <c r="N12" s="118"/>
      <c r="P12" s="95" t="s">
        <v>6</v>
      </c>
      <c r="S12" s="7">
        <f>K12</f>
        <v>0</v>
      </c>
    </row>
    <row r="13" spans="2:19" ht="33" customHeight="1">
      <c r="C13" s="1"/>
      <c r="J13" s="12" t="s">
        <v>7</v>
      </c>
      <c r="K13" s="118"/>
      <c r="L13" s="118"/>
      <c r="M13" s="118"/>
      <c r="N13" s="118"/>
      <c r="P13" s="95" t="s">
        <v>8</v>
      </c>
      <c r="S13" s="7">
        <f>K13</f>
        <v>0</v>
      </c>
    </row>
    <row r="14" spans="2:19" ht="33" customHeight="1">
      <c r="C14" s="1"/>
      <c r="J14" s="13" t="s">
        <v>9</v>
      </c>
      <c r="K14" s="118"/>
      <c r="L14" s="118"/>
      <c r="M14" s="118"/>
      <c r="N14" s="118"/>
      <c r="P14" s="95" t="s">
        <v>10</v>
      </c>
      <c r="S14" s="7">
        <f>K14</f>
        <v>0</v>
      </c>
    </row>
    <row r="15" spans="2:19" ht="16.5" customHeight="1">
      <c r="P15" s="95"/>
    </row>
    <row r="16" spans="2:19" ht="39" customHeight="1">
      <c r="B16" s="123" t="s">
        <v>11</v>
      </c>
      <c r="C16" s="123"/>
      <c r="D16" s="123"/>
      <c r="E16" s="123"/>
      <c r="F16" s="123"/>
      <c r="G16" s="117"/>
      <c r="H16" s="117"/>
      <c r="I16" s="117"/>
      <c r="J16" s="117"/>
      <c r="K16" s="117"/>
      <c r="L16" s="117"/>
      <c r="M16" s="117"/>
      <c r="N16" s="117"/>
      <c r="P16" s="95" t="s">
        <v>12</v>
      </c>
      <c r="S16" s="7">
        <f>G16</f>
        <v>0</v>
      </c>
    </row>
    <row r="17" spans="2:19" ht="16.5" customHeight="1">
      <c r="P17" s="95"/>
    </row>
    <row r="18" spans="2:19" ht="39" customHeight="1">
      <c r="B18" s="116" t="s">
        <v>13</v>
      </c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P18" s="95"/>
    </row>
    <row r="19" spans="2:19" ht="16.5" customHeight="1">
      <c r="B19" s="1"/>
      <c r="C19" s="1"/>
      <c r="P19" s="95"/>
    </row>
    <row r="20" spans="2:19" ht="24.75" customHeight="1">
      <c r="B20" s="1"/>
      <c r="C20" s="1"/>
      <c r="P20" s="95"/>
    </row>
    <row r="21" spans="2:19" ht="16.5" customHeight="1">
      <c r="B21" s="124" t="s">
        <v>14</v>
      </c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P21" s="95"/>
    </row>
    <row r="22" spans="2:19" ht="16.5" customHeight="1">
      <c r="P22" s="95"/>
    </row>
    <row r="23" spans="2:19" ht="16.5" customHeight="1">
      <c r="P23" s="95"/>
    </row>
    <row r="24" spans="2:19" ht="16.5" customHeight="1">
      <c r="B24" s="1" t="s">
        <v>15</v>
      </c>
      <c r="C24" s="1"/>
      <c r="P24" s="95"/>
    </row>
    <row r="25" spans="2:19" ht="16.5" customHeight="1">
      <c r="B25" s="1"/>
      <c r="C25" s="1"/>
      <c r="P25" s="95"/>
    </row>
    <row r="26" spans="2:19" ht="23.25" customHeight="1">
      <c r="B26" s="1"/>
      <c r="C26" s="1"/>
      <c r="D26" s="124" t="s">
        <v>16</v>
      </c>
      <c r="E26" s="124"/>
      <c r="F26" s="124"/>
      <c r="G26" s="121"/>
      <c r="H26" s="121"/>
      <c r="I26" s="121"/>
      <c r="J26" s="120" t="str">
        <f>IF(B6&gt;G26,"申請日と着手日が逆転しています！！","")</f>
        <v/>
      </c>
      <c r="K26" s="120"/>
      <c r="L26" s="120"/>
      <c r="M26" s="120"/>
      <c r="N26" s="120"/>
      <c r="P26" s="95" t="s">
        <v>184</v>
      </c>
      <c r="S26" s="8">
        <f>G26</f>
        <v>0</v>
      </c>
    </row>
    <row r="27" spans="2:19" ht="23.25" customHeight="1">
      <c r="B27" s="1" t="s">
        <v>0</v>
      </c>
      <c r="C27" s="1"/>
      <c r="D27" s="124" t="s">
        <v>17</v>
      </c>
      <c r="E27" s="124"/>
      <c r="F27" s="124"/>
      <c r="G27" s="121"/>
      <c r="H27" s="121"/>
      <c r="I27" s="121"/>
      <c r="J27" s="1" t="s">
        <v>18</v>
      </c>
      <c r="K27" s="1"/>
      <c r="L27" s="1"/>
      <c r="M27" s="1"/>
      <c r="P27" s="95" t="s">
        <v>19</v>
      </c>
      <c r="S27" s="8">
        <f>G27</f>
        <v>0</v>
      </c>
    </row>
    <row r="28" spans="2:19" ht="16.5" customHeight="1">
      <c r="E28" s="120" t="str">
        <f>IF(G26&lt;DATE(2024,7,16),"※着手日が速すぎます！！","")</f>
        <v>※着手日が速すぎます！！</v>
      </c>
      <c r="F28" s="120"/>
      <c r="G28" s="120"/>
      <c r="H28" s="120"/>
      <c r="I28" s="120"/>
      <c r="J28" s="120" t="str">
        <f>IF(G27&gt;DATE(2025,2,28),"※令和6年3月11日を過ぎています！！","")</f>
        <v/>
      </c>
      <c r="K28" s="120"/>
      <c r="L28" s="120"/>
      <c r="M28" s="120"/>
      <c r="N28" s="120"/>
      <c r="P28" s="95"/>
    </row>
    <row r="29" spans="2:19" ht="16.5" customHeight="1">
      <c r="E29" s="120" t="str">
        <f>IF(G27&gt;DATE(2025,2,28),"※完了日が遅すぎます！！","")</f>
        <v/>
      </c>
      <c r="F29" s="120"/>
      <c r="G29" s="120"/>
      <c r="H29" s="120"/>
      <c r="I29" s="120"/>
      <c r="J29" s="120" t="str">
        <f>IF(G27&lt;G26,"※完了日と着手日が逆転しています！！","")</f>
        <v/>
      </c>
      <c r="K29" s="120"/>
      <c r="L29" s="120"/>
      <c r="M29" s="120"/>
      <c r="N29" s="120"/>
      <c r="P29" s="95"/>
    </row>
    <row r="30" spans="2:19" ht="16.5" customHeight="1">
      <c r="P30" s="95"/>
    </row>
    <row r="31" spans="2:19" ht="21.75" customHeight="1">
      <c r="B31" s="1" t="s">
        <v>20</v>
      </c>
      <c r="C31" s="1"/>
      <c r="H31" s="11" t="s">
        <v>21</v>
      </c>
      <c r="I31" s="24"/>
      <c r="J31" s="10" t="s">
        <v>22</v>
      </c>
      <c r="K31" s="120" t="str">
        <f>IF(I31&lt;5000000,"←最低500万円以上です","")</f>
        <v>←最低500万円以上です</v>
      </c>
      <c r="L31" s="120"/>
      <c r="M31" s="120"/>
      <c r="N31" s="120"/>
      <c r="P31" s="95" t="s">
        <v>23</v>
      </c>
    </row>
    <row r="32" spans="2:19" ht="16.5" customHeight="1">
      <c r="H32" s="15"/>
      <c r="I32" s="15" t="str">
        <f>IF(D4="地域単独事業　企画提案書",IF(I31&gt;2000000,"※地域単独事業で200万円を超えてます！！",""),"")</f>
        <v/>
      </c>
      <c r="P32" s="95"/>
      <c r="S32" s="16">
        <f>I31</f>
        <v>0</v>
      </c>
    </row>
    <row r="33" spans="8:16" ht="16.5" customHeight="1">
      <c r="H33" s="15"/>
      <c r="I33" s="15" t="str">
        <f>IF(D4="広域連携事業　企画提案書",IF(I31&gt;4000000,"※広域連携事業で400万円を超えてます！！",""),"")</f>
        <v/>
      </c>
      <c r="P33" s="95"/>
    </row>
    <row r="56" spans="1:15">
      <c r="A56" s="14"/>
      <c r="O56" s="14"/>
    </row>
    <row r="74" spans="12:44">
      <c r="L74" s="2" t="s">
        <v>190</v>
      </c>
    </row>
    <row r="76" spans="12:44" ht="22.5" customHeight="1"/>
    <row r="77" spans="12:44" ht="409.5">
      <c r="L77" s="108" t="s">
        <v>191</v>
      </c>
      <c r="M77" s="109"/>
      <c r="N77" s="109"/>
      <c r="O77" s="109"/>
      <c r="P77" s="110"/>
      <c r="Q77" s="110"/>
      <c r="R77" s="110"/>
      <c r="S77" s="110"/>
      <c r="T77" s="110"/>
      <c r="U77" s="110"/>
      <c r="V77" s="110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</row>
    <row r="78" spans="12:44">
      <c r="L78" s="109"/>
      <c r="M78" s="109"/>
      <c r="N78" s="109"/>
      <c r="O78" s="109"/>
      <c r="P78" s="110"/>
      <c r="Q78" s="110"/>
      <c r="R78" s="110"/>
      <c r="S78" s="110"/>
      <c r="T78" s="110"/>
      <c r="U78" s="110"/>
      <c r="V78" s="110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</row>
    <row r="79" spans="12:44" ht="30.75" customHeight="1">
      <c r="L79" s="109"/>
      <c r="M79" s="109"/>
      <c r="N79" s="109"/>
      <c r="O79" s="109"/>
      <c r="P79" s="110"/>
      <c r="Q79" s="110"/>
      <c r="R79" s="110"/>
      <c r="S79" s="110"/>
      <c r="T79" s="110"/>
      <c r="U79" s="110"/>
      <c r="V79" s="110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</row>
  </sheetData>
  <sheetProtection formatCells="0" formatColumns="0" formatRows="0" insertColumns="0" insertRows="0" insertHyperlinks="0" deleteColumns="0" deleteRows="0" sort="0" autoFilter="0" pivotTables="0"/>
  <mergeCells count="22">
    <mergeCell ref="J26:N26"/>
    <mergeCell ref="G26:I26"/>
    <mergeCell ref="D4:N4"/>
    <mergeCell ref="B16:F16"/>
    <mergeCell ref="K31:N31"/>
    <mergeCell ref="J28:N28"/>
    <mergeCell ref="J29:N29"/>
    <mergeCell ref="K14:N14"/>
    <mergeCell ref="B21:M21"/>
    <mergeCell ref="G27:I27"/>
    <mergeCell ref="D26:F26"/>
    <mergeCell ref="E29:I29"/>
    <mergeCell ref="E28:I28"/>
    <mergeCell ref="D27:F27"/>
    <mergeCell ref="B1:G1"/>
    <mergeCell ref="B3:N3"/>
    <mergeCell ref="B10:I10"/>
    <mergeCell ref="B18:N18"/>
    <mergeCell ref="G16:N16"/>
    <mergeCell ref="K12:N12"/>
    <mergeCell ref="K6:N6"/>
    <mergeCell ref="K13:N13"/>
  </mergeCells>
  <phoneticPr fontId="1"/>
  <conditionalFormatting sqref="D4:N4">
    <cfRule type="expression" dxfId="92" priority="1" stopIfTrue="1">
      <formula>$D$4=""</formula>
    </cfRule>
  </conditionalFormatting>
  <conditionalFormatting sqref="G26:I27">
    <cfRule type="containsBlanks" dxfId="91" priority="5" stopIfTrue="1">
      <formula>LEN(TRIM(G26))=0</formula>
    </cfRule>
  </conditionalFormatting>
  <conditionalFormatting sqref="G16:N16">
    <cfRule type="expression" dxfId="90" priority="2" stopIfTrue="1">
      <formula>$G$16=""</formula>
    </cfRule>
  </conditionalFormatting>
  <conditionalFormatting sqref="I31">
    <cfRule type="containsBlanks" dxfId="89" priority="7" stopIfTrue="1">
      <formula>LEN(TRIM(I31))=0</formula>
    </cfRule>
  </conditionalFormatting>
  <conditionalFormatting sqref="K6">
    <cfRule type="containsBlanks" dxfId="88" priority="4">
      <formula>LEN(TRIM(K6))=0</formula>
    </cfRule>
  </conditionalFormatting>
  <conditionalFormatting sqref="K12:N14">
    <cfRule type="containsBlanks" dxfId="87" priority="3" stopIfTrue="1">
      <formula>LEN(TRIM(K12))=0</formula>
    </cfRule>
  </conditionalFormatting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5"/>
  </sheetPr>
  <dimension ref="A1:HJ80"/>
  <sheetViews>
    <sheetView view="pageBreakPreview" zoomScaleNormal="85" zoomScaleSheetLayoutView="100" workbookViewId="0">
      <selection activeCell="B1" sqref="B1:AF1"/>
    </sheetView>
  </sheetViews>
  <sheetFormatPr defaultColWidth="12.6328125" defaultRowHeight="13"/>
  <cols>
    <col min="1" max="1" width="1.36328125" style="2" customWidth="1"/>
    <col min="2" max="2" width="5.36328125" style="9" customWidth="1"/>
    <col min="3" max="3" width="8.08984375" style="9" customWidth="1"/>
    <col min="4" max="4" width="18.90625" style="9" customWidth="1"/>
    <col min="5" max="44" width="2.6328125" style="9" customWidth="1"/>
    <col min="45" max="45" width="1.36328125" style="2" customWidth="1"/>
    <col min="46" max="46" width="51" style="9" customWidth="1"/>
    <col min="47" max="16384" width="12.6328125" style="9"/>
  </cols>
  <sheetData>
    <row r="1" spans="2:51" ht="24" thickBot="1">
      <c r="B1" s="271" t="s">
        <v>192</v>
      </c>
      <c r="C1" s="271"/>
      <c r="D1" s="271"/>
      <c r="E1" s="271"/>
      <c r="F1" s="271"/>
      <c r="G1" s="271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189"/>
      <c r="AH1" s="189"/>
      <c r="AI1" s="189"/>
      <c r="AJ1" s="189"/>
      <c r="AK1" s="268" t="s">
        <v>24</v>
      </c>
      <c r="AL1" s="269"/>
      <c r="AM1" s="269"/>
      <c r="AN1" s="269"/>
      <c r="AO1" s="269"/>
      <c r="AP1" s="269"/>
      <c r="AQ1" s="269"/>
      <c r="AR1" s="270"/>
    </row>
    <row r="2" spans="2:51" ht="13.5" thickBot="1"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</row>
    <row r="3" spans="2:51" ht="34.5" customHeight="1">
      <c r="B3" s="274" t="s">
        <v>25</v>
      </c>
      <c r="C3" s="278" t="s">
        <v>26</v>
      </c>
      <c r="D3" s="28" t="s">
        <v>27</v>
      </c>
      <c r="E3" s="190">
        <f>'１号要望書'!S13</f>
        <v>0</v>
      </c>
      <c r="F3" s="190"/>
      <c r="G3" s="190"/>
      <c r="H3" s="190"/>
      <c r="I3" s="190"/>
      <c r="J3" s="190">
        <f>'１号要望書'!AL13</f>
        <v>0</v>
      </c>
      <c r="K3" s="190"/>
      <c r="L3" s="190"/>
      <c r="M3" s="190"/>
      <c r="N3" s="190"/>
      <c r="O3" s="190">
        <f>'１号要望書'!AQ13</f>
        <v>0</v>
      </c>
      <c r="P3" s="190"/>
      <c r="Q3" s="190"/>
      <c r="R3" s="190"/>
      <c r="S3" s="190"/>
      <c r="T3" s="190">
        <f>'１号要望書'!AV13</f>
        <v>0</v>
      </c>
      <c r="U3" s="190"/>
      <c r="V3" s="190"/>
      <c r="W3" s="190"/>
      <c r="X3" s="190"/>
      <c r="Y3" s="283" t="s">
        <v>28</v>
      </c>
      <c r="Z3" s="283"/>
      <c r="AA3" s="283"/>
      <c r="AB3" s="283"/>
      <c r="AC3" s="283"/>
      <c r="AD3" s="283"/>
      <c r="AE3" s="283"/>
      <c r="AF3" s="283"/>
      <c r="AG3" s="190">
        <f>'１号要望書'!S14</f>
        <v>0</v>
      </c>
      <c r="AH3" s="190"/>
      <c r="AI3" s="190"/>
      <c r="AJ3" s="190">
        <f>'１号要望書'!BE14</f>
        <v>0</v>
      </c>
      <c r="AK3" s="190"/>
      <c r="AL3" s="190"/>
      <c r="AM3" s="190">
        <f>'１号要望書'!BH14</f>
        <v>0</v>
      </c>
      <c r="AN3" s="190"/>
      <c r="AO3" s="190"/>
      <c r="AP3" s="190">
        <f>'１号要望書'!BK14</f>
        <v>0</v>
      </c>
      <c r="AQ3" s="190"/>
      <c r="AR3" s="191"/>
    </row>
    <row r="4" spans="2:51" ht="14">
      <c r="B4" s="275"/>
      <c r="C4" s="279"/>
      <c r="D4" s="228" t="s">
        <v>29</v>
      </c>
      <c r="E4" s="78" t="s">
        <v>30</v>
      </c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7"/>
      <c r="Y4" s="215" t="s">
        <v>31</v>
      </c>
      <c r="Z4" s="215"/>
      <c r="AA4" s="215"/>
      <c r="AB4" s="215"/>
      <c r="AC4" s="215"/>
      <c r="AD4" s="215"/>
      <c r="AE4" s="215"/>
      <c r="AF4" s="21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93"/>
      <c r="AT4" s="96" t="str">
        <f>IF(AI4="〒","郵便番号を入れてください","")</f>
        <v/>
      </c>
      <c r="AU4" s="96"/>
    </row>
    <row r="5" spans="2:51" ht="35.15" customHeight="1" thickBot="1">
      <c r="B5" s="276"/>
      <c r="C5" s="280"/>
      <c r="D5" s="229"/>
      <c r="E5" s="273">
        <f>'１号要望書'!S12</f>
        <v>0</v>
      </c>
      <c r="F5" s="273"/>
      <c r="G5" s="273"/>
      <c r="H5" s="273"/>
      <c r="I5" s="273"/>
      <c r="J5" s="273">
        <f>'１号要望書'!AL12</f>
        <v>0</v>
      </c>
      <c r="K5" s="273"/>
      <c r="L5" s="273"/>
      <c r="M5" s="273"/>
      <c r="N5" s="273"/>
      <c r="O5" s="273">
        <f>'１号要望書'!AQ12</f>
        <v>0</v>
      </c>
      <c r="P5" s="273"/>
      <c r="Q5" s="273"/>
      <c r="R5" s="273"/>
      <c r="S5" s="273"/>
      <c r="T5" s="273">
        <f>'１号要望書'!AV12</f>
        <v>0</v>
      </c>
      <c r="U5" s="273"/>
      <c r="V5" s="273"/>
      <c r="W5" s="273"/>
      <c r="X5" s="273"/>
      <c r="Y5" s="217"/>
      <c r="Z5" s="217"/>
      <c r="AA5" s="217"/>
      <c r="AB5" s="217"/>
      <c r="AC5" s="217"/>
      <c r="AD5" s="217"/>
      <c r="AE5" s="217"/>
      <c r="AF5" s="217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9"/>
      <c r="AT5" s="97"/>
      <c r="AU5" s="96"/>
      <c r="AX5" s="9">
        <f>AG4</f>
        <v>0</v>
      </c>
    </row>
    <row r="6" spans="2:51" ht="35.15" customHeight="1">
      <c r="B6" s="276"/>
      <c r="C6" s="281" t="s">
        <v>32</v>
      </c>
      <c r="D6" s="29" t="s">
        <v>33</v>
      </c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83" t="s">
        <v>34</v>
      </c>
      <c r="Z6" s="283"/>
      <c r="AA6" s="283"/>
      <c r="AB6" s="283"/>
      <c r="AC6" s="283"/>
      <c r="AD6" s="283"/>
      <c r="AE6" s="283"/>
      <c r="AF6" s="283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4"/>
      <c r="AT6" s="98"/>
      <c r="AU6" s="96"/>
      <c r="AX6" s="9">
        <f>E6</f>
        <v>0</v>
      </c>
      <c r="AY6" s="9">
        <f>AG6</f>
        <v>0</v>
      </c>
    </row>
    <row r="7" spans="2:51" ht="35.15" customHeight="1" thickBot="1">
      <c r="B7" s="277"/>
      <c r="C7" s="282"/>
      <c r="D7" s="30" t="s">
        <v>35</v>
      </c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7" t="s">
        <v>36</v>
      </c>
      <c r="Z7" s="217"/>
      <c r="AA7" s="217"/>
      <c r="AB7" s="217"/>
      <c r="AC7" s="217"/>
      <c r="AD7" s="217"/>
      <c r="AE7" s="217"/>
      <c r="AF7" s="217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9"/>
      <c r="AT7" s="96"/>
      <c r="AU7" s="96"/>
      <c r="AX7" s="9">
        <f>E7</f>
        <v>0</v>
      </c>
      <c r="AY7" s="9">
        <f>AG7</f>
        <v>0</v>
      </c>
    </row>
    <row r="8" spans="2:51" ht="10.5" customHeight="1" thickBot="1"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T8" s="96"/>
      <c r="AU8" s="96"/>
    </row>
    <row r="9" spans="2:51" ht="35.15" customHeight="1" thickBot="1">
      <c r="B9" s="206" t="s">
        <v>37</v>
      </c>
      <c r="C9" s="198" t="s">
        <v>38</v>
      </c>
      <c r="D9" s="199"/>
      <c r="E9" s="212" t="s">
        <v>39</v>
      </c>
      <c r="F9" s="213"/>
      <c r="G9" s="213"/>
      <c r="H9" s="213"/>
      <c r="I9" s="213"/>
      <c r="J9" s="213"/>
      <c r="K9" s="213"/>
      <c r="L9" s="213"/>
      <c r="M9" s="213" t="s">
        <v>40</v>
      </c>
      <c r="N9" s="213"/>
      <c r="O9" s="213"/>
      <c r="P9" s="213"/>
      <c r="Q9" s="213"/>
      <c r="R9" s="213"/>
      <c r="S9" s="213"/>
      <c r="T9" s="213"/>
      <c r="U9" s="213" t="s">
        <v>182</v>
      </c>
      <c r="V9" s="213"/>
      <c r="W9" s="213"/>
      <c r="X9" s="213"/>
      <c r="Y9" s="213"/>
      <c r="Z9" s="213"/>
      <c r="AA9" s="213"/>
      <c r="AB9" s="239"/>
      <c r="AC9" s="241" t="s">
        <v>41</v>
      </c>
      <c r="AD9" s="242"/>
      <c r="AE9" s="242"/>
      <c r="AF9" s="242"/>
      <c r="AG9" s="242"/>
      <c r="AH9" s="242"/>
      <c r="AI9" s="242"/>
      <c r="AJ9" s="242"/>
      <c r="AK9" s="242"/>
      <c r="AL9" s="242"/>
      <c r="AM9" s="242"/>
      <c r="AN9" s="242"/>
      <c r="AO9" s="242"/>
      <c r="AP9" s="242"/>
      <c r="AQ9" s="242"/>
      <c r="AR9" s="243"/>
      <c r="AT9" s="96"/>
      <c r="AU9" s="96"/>
    </row>
    <row r="10" spans="2:51" ht="35.15" customHeight="1">
      <c r="B10" s="208"/>
      <c r="C10" s="200" t="s">
        <v>42</v>
      </c>
      <c r="D10" s="201"/>
      <c r="E10" s="24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4"/>
      <c r="AC10" s="244" t="s">
        <v>43</v>
      </c>
      <c r="AD10" s="245"/>
      <c r="AE10" s="245"/>
      <c r="AF10" s="245"/>
      <c r="AG10" s="230"/>
      <c r="AH10" s="230"/>
      <c r="AI10" s="230"/>
      <c r="AJ10" s="230"/>
      <c r="AK10" s="230"/>
      <c r="AL10" s="230"/>
      <c r="AM10" s="230"/>
      <c r="AN10" s="230"/>
      <c r="AO10" s="230"/>
      <c r="AP10" s="230"/>
      <c r="AQ10" s="230"/>
      <c r="AR10" s="234"/>
      <c r="AT10" s="96"/>
      <c r="AU10" s="96"/>
    </row>
    <row r="11" spans="2:51" ht="35.15" customHeight="1">
      <c r="B11" s="208"/>
      <c r="C11" s="202" t="s">
        <v>44</v>
      </c>
      <c r="D11" s="203"/>
      <c r="E11" s="238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93"/>
      <c r="AC11" s="231" t="s">
        <v>45</v>
      </c>
      <c r="AD11" s="192"/>
      <c r="AE11" s="192"/>
      <c r="AF11" s="192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93"/>
      <c r="AT11" s="96"/>
      <c r="AU11" s="96"/>
    </row>
    <row r="12" spans="2:51" ht="35.15" customHeight="1" thickBot="1">
      <c r="B12" s="209"/>
      <c r="C12" s="204" t="s">
        <v>46</v>
      </c>
      <c r="D12" s="205"/>
      <c r="E12" s="246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9"/>
      <c r="AC12" s="232" t="s">
        <v>47</v>
      </c>
      <c r="AD12" s="233"/>
      <c r="AE12" s="233"/>
      <c r="AF12" s="233"/>
      <c r="AG12" s="235"/>
      <c r="AH12" s="236"/>
      <c r="AI12" s="236"/>
      <c r="AJ12" s="236"/>
      <c r="AK12" s="236"/>
      <c r="AL12" s="236"/>
      <c r="AM12" s="236"/>
      <c r="AN12" s="236"/>
      <c r="AO12" s="236"/>
      <c r="AP12" s="236"/>
      <c r="AQ12" s="236"/>
      <c r="AR12" s="237"/>
      <c r="AT12" s="96"/>
      <c r="AU12" s="96"/>
    </row>
    <row r="13" spans="2:51" ht="11.25" customHeight="1" thickBot="1"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T13" s="96"/>
      <c r="AU13" s="96"/>
    </row>
    <row r="14" spans="2:51" ht="35.15" customHeight="1">
      <c r="B14" s="206" t="s">
        <v>48</v>
      </c>
      <c r="C14" s="210" t="s">
        <v>49</v>
      </c>
      <c r="D14" s="211"/>
      <c r="E14" s="190">
        <f>'１号要望書'!S16</f>
        <v>0</v>
      </c>
      <c r="F14" s="190"/>
      <c r="G14" s="190"/>
      <c r="H14" s="190"/>
      <c r="I14" s="190"/>
      <c r="J14" s="190"/>
      <c r="K14" s="190"/>
      <c r="L14" s="190"/>
      <c r="M14" s="190"/>
      <c r="N14" s="190"/>
      <c r="O14" s="190">
        <f>'１号要望書'!AQ16</f>
        <v>0</v>
      </c>
      <c r="P14" s="190"/>
      <c r="Q14" s="190"/>
      <c r="R14" s="190"/>
      <c r="S14" s="190"/>
      <c r="T14" s="190"/>
      <c r="U14" s="190"/>
      <c r="V14" s="190"/>
      <c r="W14" s="190"/>
      <c r="X14" s="190"/>
      <c r="Y14" s="190">
        <f>'１号要望書'!BA16</f>
        <v>0</v>
      </c>
      <c r="Z14" s="190"/>
      <c r="AA14" s="190"/>
      <c r="AB14" s="190"/>
      <c r="AC14" s="190"/>
      <c r="AD14" s="190"/>
      <c r="AE14" s="190"/>
      <c r="AF14" s="190"/>
      <c r="AG14" s="190"/>
      <c r="AH14" s="190"/>
      <c r="AI14" s="190">
        <f>'１号要望書'!BK16</f>
        <v>0</v>
      </c>
      <c r="AJ14" s="190"/>
      <c r="AK14" s="190"/>
      <c r="AL14" s="190"/>
      <c r="AM14" s="190"/>
      <c r="AN14" s="190"/>
      <c r="AO14" s="190"/>
      <c r="AP14" s="190"/>
      <c r="AQ14" s="190"/>
      <c r="AR14" s="191"/>
      <c r="AT14" s="98"/>
      <c r="AU14" s="96"/>
    </row>
    <row r="15" spans="2:51" ht="15" customHeight="1">
      <c r="B15" s="207"/>
      <c r="C15" s="220" t="s">
        <v>50</v>
      </c>
      <c r="D15" s="221"/>
      <c r="E15" s="136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8"/>
      <c r="U15" s="135" t="s">
        <v>51</v>
      </c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T15" s="97" t="str">
        <f>IF(AI15="(7)その他",IF(AM15="","←テーマが「(7)その他」の時は内容入力",""),"")</f>
        <v/>
      </c>
      <c r="AU15" s="96"/>
    </row>
    <row r="16" spans="2:51" ht="26.15" customHeight="1">
      <c r="B16" s="208"/>
      <c r="C16" s="222"/>
      <c r="D16" s="223"/>
      <c r="E16" s="139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1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T16" s="97" t="str">
        <f>IF(AI16="(7)その他",IF(AM16="","←テーマが「(7)その他」の時は内容入力",""),"")</f>
        <v/>
      </c>
      <c r="AU16" s="96"/>
    </row>
    <row r="17" spans="1:218" ht="35.15" customHeight="1">
      <c r="B17" s="208"/>
      <c r="C17" s="214" t="s">
        <v>52</v>
      </c>
      <c r="D17" s="21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92" t="s">
        <v>53</v>
      </c>
      <c r="V17" s="192"/>
      <c r="W17" s="192"/>
      <c r="X17" s="192"/>
      <c r="Y17" s="192"/>
      <c r="Z17" s="192"/>
      <c r="AA17" s="192"/>
      <c r="AB17" s="192"/>
      <c r="AC17" s="155" t="str">
        <f>'１号要望書'!S5</f>
        <v>DMO枠</v>
      </c>
      <c r="AD17" s="155"/>
      <c r="AE17" s="155"/>
      <c r="AF17" s="155"/>
      <c r="AG17" s="155">
        <f>'１号要望書'!BC5</f>
        <v>0</v>
      </c>
      <c r="AH17" s="155"/>
      <c r="AI17" s="155"/>
      <c r="AJ17" s="155"/>
      <c r="AK17" s="155">
        <f>'１号要望書'!BG5</f>
        <v>0</v>
      </c>
      <c r="AL17" s="155"/>
      <c r="AM17" s="155"/>
      <c r="AN17" s="155"/>
      <c r="AO17" s="155">
        <f>'１号要望書'!BK5</f>
        <v>0</v>
      </c>
      <c r="AP17" s="155"/>
      <c r="AQ17" s="155"/>
      <c r="AR17" s="193"/>
      <c r="AT17" s="96"/>
      <c r="AU17" s="96"/>
      <c r="AX17" s="9">
        <f>E15</f>
        <v>0</v>
      </c>
      <c r="AY17" s="9">
        <f>U16</f>
        <v>0</v>
      </c>
    </row>
    <row r="18" spans="1:218" ht="35.15" customHeight="1">
      <c r="B18" s="208"/>
      <c r="C18" s="214" t="s">
        <v>54</v>
      </c>
      <c r="D18" s="21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93"/>
      <c r="AT18" s="99"/>
      <c r="AU18" s="96"/>
      <c r="AX18" s="9">
        <f>E17</f>
        <v>0</v>
      </c>
    </row>
    <row r="19" spans="1:218" ht="35.15" customHeight="1" thickBot="1">
      <c r="B19" s="209"/>
      <c r="C19" s="216" t="s">
        <v>55</v>
      </c>
      <c r="D19" s="217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8"/>
      <c r="AM19" s="218"/>
      <c r="AN19" s="218"/>
      <c r="AO19" s="218"/>
      <c r="AP19" s="218"/>
      <c r="AQ19" s="218"/>
      <c r="AR19" s="219"/>
      <c r="AT19" s="96"/>
      <c r="AU19" s="96"/>
    </row>
    <row r="20" spans="1:218" ht="11.25" customHeight="1" thickBot="1"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T20" s="96"/>
      <c r="AU20" s="96"/>
    </row>
    <row r="21" spans="1:218" s="26" customFormat="1" ht="100" customHeight="1">
      <c r="A21" s="2"/>
      <c r="B21" s="144" t="s">
        <v>56</v>
      </c>
      <c r="C21" s="224" t="s">
        <v>57</v>
      </c>
      <c r="D21" s="225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7"/>
      <c r="AS21" s="2"/>
      <c r="AT21" s="100"/>
      <c r="AU21" s="100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</row>
    <row r="22" spans="1:218" s="26" customFormat="1" ht="100" customHeight="1">
      <c r="A22" s="2"/>
      <c r="B22" s="145"/>
      <c r="C22" s="182" t="s">
        <v>58</v>
      </c>
      <c r="D22" s="148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50"/>
      <c r="AS22" s="2"/>
      <c r="AT22" s="100"/>
      <c r="AU22" s="100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</row>
    <row r="23" spans="1:218" s="26" customFormat="1" ht="20.149999999999999" customHeight="1">
      <c r="A23" s="2"/>
      <c r="B23" s="145"/>
      <c r="C23" s="196">
        <f>E17</f>
        <v>0</v>
      </c>
      <c r="D23" s="197"/>
      <c r="E23" s="176"/>
      <c r="F23" s="177"/>
      <c r="G23" s="142" t="s">
        <v>59</v>
      </c>
      <c r="H23" s="142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9"/>
      <c r="AS23" s="2"/>
      <c r="AT23" s="326" t="s">
        <v>60</v>
      </c>
      <c r="AU23" s="326"/>
      <c r="AV23" s="326"/>
      <c r="AW23" s="100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</row>
    <row r="24" spans="1:218" s="26" customFormat="1" ht="20.149999999999999" customHeight="1">
      <c r="A24" s="2"/>
      <c r="B24" s="145"/>
      <c r="C24" s="174" t="s">
        <v>61</v>
      </c>
      <c r="D24" s="175"/>
      <c r="E24" s="132"/>
      <c r="F24" s="133"/>
      <c r="G24" s="131" t="s">
        <v>62</v>
      </c>
      <c r="H24" s="131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8"/>
      <c r="AS24" s="2"/>
      <c r="AT24" s="326"/>
      <c r="AU24" s="326"/>
      <c r="AV24" s="326"/>
      <c r="AW24" s="100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</row>
    <row r="25" spans="1:218" s="26" customFormat="1" ht="20.149999999999999" customHeight="1">
      <c r="A25" s="2"/>
      <c r="B25" s="145"/>
      <c r="C25" s="174"/>
      <c r="D25" s="175"/>
      <c r="E25" s="132"/>
      <c r="F25" s="133"/>
      <c r="G25" s="131" t="s">
        <v>62</v>
      </c>
      <c r="H25" s="131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8"/>
      <c r="AS25" s="2"/>
      <c r="AT25" s="326"/>
      <c r="AU25" s="326"/>
      <c r="AV25" s="326"/>
      <c r="AW25" s="100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</row>
    <row r="26" spans="1:218" s="26" customFormat="1" ht="20.149999999999999" customHeight="1">
      <c r="A26" s="2"/>
      <c r="B26" s="145"/>
      <c r="C26" s="174"/>
      <c r="D26" s="175"/>
      <c r="E26" s="132"/>
      <c r="F26" s="133"/>
      <c r="G26" s="131" t="s">
        <v>62</v>
      </c>
      <c r="H26" s="131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8"/>
      <c r="AS26" s="2"/>
      <c r="AT26" s="326"/>
      <c r="AU26" s="326"/>
      <c r="AV26" s="326"/>
      <c r="AW26" s="100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</row>
    <row r="27" spans="1:218" s="26" customFormat="1" ht="20.149999999999999" customHeight="1">
      <c r="A27" s="2"/>
      <c r="B27" s="145"/>
      <c r="C27" s="174"/>
      <c r="D27" s="175"/>
      <c r="E27" s="132"/>
      <c r="F27" s="133"/>
      <c r="G27" s="131" t="s">
        <v>62</v>
      </c>
      <c r="H27" s="131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8"/>
      <c r="AS27" s="2"/>
      <c r="AT27" s="326"/>
      <c r="AU27" s="326"/>
      <c r="AV27" s="326"/>
      <c r="AW27" s="100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</row>
    <row r="28" spans="1:218" s="26" customFormat="1" ht="20.149999999999999" customHeight="1" thickBot="1">
      <c r="A28" s="2"/>
      <c r="B28" s="145"/>
      <c r="C28" s="194"/>
      <c r="D28" s="195"/>
      <c r="E28" s="327"/>
      <c r="F28" s="328"/>
      <c r="G28" s="329" t="s">
        <v>62</v>
      </c>
      <c r="H28" s="329"/>
      <c r="I28" s="330"/>
      <c r="J28" s="330"/>
      <c r="K28" s="330"/>
      <c r="L28" s="330"/>
      <c r="M28" s="330"/>
      <c r="N28" s="330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30"/>
      <c r="Z28" s="330"/>
      <c r="AA28" s="330"/>
      <c r="AB28" s="330"/>
      <c r="AC28" s="330"/>
      <c r="AD28" s="330"/>
      <c r="AE28" s="330"/>
      <c r="AF28" s="330"/>
      <c r="AG28" s="330"/>
      <c r="AH28" s="330"/>
      <c r="AI28" s="330"/>
      <c r="AJ28" s="330"/>
      <c r="AK28" s="330"/>
      <c r="AL28" s="330"/>
      <c r="AM28" s="330"/>
      <c r="AN28" s="330"/>
      <c r="AO28" s="330"/>
      <c r="AP28" s="330"/>
      <c r="AQ28" s="330"/>
      <c r="AR28" s="331"/>
      <c r="AS28" s="2"/>
      <c r="AT28" s="326"/>
      <c r="AU28" s="326"/>
      <c r="AV28" s="326"/>
      <c r="AW28" s="100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</row>
    <row r="29" spans="1:218" s="26" customFormat="1" ht="27" customHeight="1">
      <c r="A29" s="2"/>
      <c r="B29" s="145"/>
      <c r="C29" s="183" t="s">
        <v>63</v>
      </c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85"/>
      <c r="AS29" s="2"/>
      <c r="AT29" s="100"/>
      <c r="AU29" s="100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</row>
    <row r="30" spans="1:218" s="26" customFormat="1" ht="100" customHeight="1">
      <c r="A30" s="2"/>
      <c r="B30" s="145"/>
      <c r="C30" s="147" t="s">
        <v>64</v>
      </c>
      <c r="D30" s="148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88"/>
      <c r="AS30" s="2"/>
      <c r="AT30" s="100"/>
      <c r="AU30" s="100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</row>
    <row r="31" spans="1:218" s="26" customFormat="1" ht="35.15" customHeight="1">
      <c r="A31" s="2"/>
      <c r="B31" s="145"/>
      <c r="C31" s="147" t="s">
        <v>65</v>
      </c>
      <c r="D31" s="148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2" t="s">
        <v>66</v>
      </c>
      <c r="V31" s="152"/>
      <c r="W31" s="152"/>
      <c r="X31" s="152"/>
      <c r="Y31" s="152"/>
      <c r="Z31" s="152"/>
      <c r="AA31" s="152"/>
      <c r="AB31" s="152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4"/>
      <c r="AS31" s="2"/>
      <c r="AT31" s="100"/>
      <c r="AU31" s="100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</row>
    <row r="32" spans="1:218" s="26" customFormat="1" ht="18" customHeight="1">
      <c r="A32" s="2"/>
      <c r="B32" s="145"/>
      <c r="C32" s="172" t="s">
        <v>67</v>
      </c>
      <c r="D32" s="173"/>
      <c r="E32" s="125" t="s">
        <v>68</v>
      </c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5" t="s">
        <v>69</v>
      </c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7"/>
      <c r="AS32" s="2"/>
      <c r="AT32" s="100"/>
      <c r="AU32" s="100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</row>
    <row r="33" spans="1:218" s="26" customFormat="1" ht="62.15" customHeight="1">
      <c r="A33" s="2"/>
      <c r="B33" s="145"/>
      <c r="C33" s="174"/>
      <c r="D33" s="175"/>
      <c r="E33" s="128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8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30"/>
      <c r="AS33" s="2"/>
      <c r="AT33" s="101" t="s">
        <v>70</v>
      </c>
      <c r="AU33" s="100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</row>
    <row r="34" spans="1:218" s="26" customFormat="1" ht="18" customHeight="1">
      <c r="A34" s="2"/>
      <c r="B34" s="145"/>
      <c r="C34" s="174"/>
      <c r="D34" s="175"/>
      <c r="E34" s="125" t="s">
        <v>71</v>
      </c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5" t="s">
        <v>72</v>
      </c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6"/>
      <c r="AP34" s="126"/>
      <c r="AQ34" s="126"/>
      <c r="AR34" s="127"/>
      <c r="AS34" s="2"/>
      <c r="AT34" s="102"/>
      <c r="AU34" s="100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</row>
    <row r="35" spans="1:218" s="26" customFormat="1" ht="62.15" customHeight="1" thickBot="1">
      <c r="A35" s="2"/>
      <c r="B35" s="145"/>
      <c r="C35" s="180"/>
      <c r="D35" s="181"/>
      <c r="E35" s="128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8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30"/>
      <c r="AS35" s="2"/>
      <c r="AT35" s="101" t="s">
        <v>73</v>
      </c>
      <c r="AU35" s="100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</row>
    <row r="36" spans="1:218" s="26" customFormat="1" ht="20.149999999999999" hidden="1" customHeight="1">
      <c r="A36" s="2"/>
      <c r="B36" s="145"/>
      <c r="C36" s="172" t="s">
        <v>61</v>
      </c>
      <c r="D36" s="173"/>
      <c r="E36" s="176"/>
      <c r="F36" s="177"/>
      <c r="G36" s="142" t="s">
        <v>59</v>
      </c>
      <c r="H36" s="142"/>
      <c r="I36" s="178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  <c r="AM36" s="178"/>
      <c r="AN36" s="178"/>
      <c r="AO36" s="178"/>
      <c r="AP36" s="178"/>
      <c r="AQ36" s="178"/>
      <c r="AR36" s="179"/>
      <c r="AS36" s="2"/>
      <c r="AT36" s="100"/>
      <c r="AU36" s="100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</row>
    <row r="37" spans="1:218" s="26" customFormat="1" ht="20.149999999999999" hidden="1" customHeight="1">
      <c r="A37" s="2"/>
      <c r="B37" s="145"/>
      <c r="C37" s="174"/>
      <c r="D37" s="175"/>
      <c r="E37" s="132"/>
      <c r="F37" s="133"/>
      <c r="G37" s="131" t="s">
        <v>62</v>
      </c>
      <c r="H37" s="131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8"/>
      <c r="AS37" s="2"/>
      <c r="AT37" s="100"/>
      <c r="AU37" s="100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</row>
    <row r="38" spans="1:218" s="26" customFormat="1" ht="20.149999999999999" hidden="1" customHeight="1">
      <c r="A38" s="2"/>
      <c r="B38" s="145"/>
      <c r="C38" s="174"/>
      <c r="D38" s="175"/>
      <c r="E38" s="132"/>
      <c r="F38" s="133"/>
      <c r="G38" s="131" t="s">
        <v>62</v>
      </c>
      <c r="H38" s="131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8"/>
      <c r="AS38" s="2"/>
      <c r="AT38" s="100"/>
      <c r="AU38" s="100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</row>
    <row r="39" spans="1:218" s="26" customFormat="1" ht="20.149999999999999" hidden="1" customHeight="1">
      <c r="A39" s="2"/>
      <c r="B39" s="145"/>
      <c r="C39" s="174"/>
      <c r="D39" s="175"/>
      <c r="E39" s="132"/>
      <c r="F39" s="133"/>
      <c r="G39" s="131" t="s">
        <v>62</v>
      </c>
      <c r="H39" s="131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8"/>
      <c r="AS39" s="2"/>
      <c r="AT39" s="100"/>
      <c r="AU39" s="100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</row>
    <row r="40" spans="1:218" s="26" customFormat="1" ht="20.149999999999999" hidden="1" customHeight="1">
      <c r="A40" s="2"/>
      <c r="B40" s="145"/>
      <c r="C40" s="174"/>
      <c r="D40" s="175"/>
      <c r="E40" s="132"/>
      <c r="F40" s="133"/>
      <c r="G40" s="131" t="s">
        <v>62</v>
      </c>
      <c r="H40" s="131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8"/>
      <c r="AS40" s="2"/>
      <c r="AT40" s="100"/>
      <c r="AU40" s="100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</row>
    <row r="41" spans="1:218" ht="19.5" customHeight="1"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T41" s="96"/>
      <c r="AU41" s="96"/>
    </row>
    <row r="42" spans="1:218" ht="19.5" customHeight="1" thickBot="1"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  <c r="AN42" s="157"/>
      <c r="AO42" s="157"/>
      <c r="AP42" s="157"/>
      <c r="AQ42" s="157"/>
      <c r="AR42" s="157"/>
      <c r="AT42" s="96"/>
      <c r="AU42" s="96"/>
    </row>
    <row r="43" spans="1:218" s="26" customFormat="1" ht="27" customHeight="1">
      <c r="A43" s="2"/>
      <c r="B43" s="144" t="s">
        <v>74</v>
      </c>
      <c r="C43" s="169" t="s">
        <v>75</v>
      </c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1"/>
      <c r="AS43" s="2"/>
      <c r="AT43" s="100"/>
      <c r="AU43" s="100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</row>
    <row r="44" spans="1:218" s="26" customFormat="1" ht="100" customHeight="1">
      <c r="A44" s="2"/>
      <c r="B44" s="145"/>
      <c r="C44" s="147" t="s">
        <v>64</v>
      </c>
      <c r="D44" s="148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50"/>
      <c r="AS44" s="2"/>
      <c r="AT44" s="100"/>
      <c r="AU44" s="100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</row>
    <row r="45" spans="1:218" s="26" customFormat="1" ht="35.15" customHeight="1">
      <c r="A45" s="2"/>
      <c r="B45" s="145"/>
      <c r="C45" s="147" t="s">
        <v>65</v>
      </c>
      <c r="D45" s="148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2" t="s">
        <v>66</v>
      </c>
      <c r="V45" s="152"/>
      <c r="W45" s="152"/>
      <c r="X45" s="152"/>
      <c r="Y45" s="152"/>
      <c r="Z45" s="152"/>
      <c r="AA45" s="152"/>
      <c r="AB45" s="152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4"/>
      <c r="AS45" s="2"/>
      <c r="AT45" s="100"/>
      <c r="AU45" s="100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</row>
    <row r="46" spans="1:218" s="26" customFormat="1" ht="18" customHeight="1">
      <c r="A46" s="2"/>
      <c r="B46" s="145"/>
      <c r="C46" s="172" t="s">
        <v>67</v>
      </c>
      <c r="D46" s="173"/>
      <c r="E46" s="125" t="s">
        <v>68</v>
      </c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5" t="s">
        <v>69</v>
      </c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7"/>
      <c r="AS46" s="2"/>
      <c r="AT46" s="100"/>
      <c r="AU46" s="100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</row>
    <row r="47" spans="1:218" s="26" customFormat="1" ht="62.15" customHeight="1">
      <c r="A47" s="2"/>
      <c r="B47" s="145"/>
      <c r="C47" s="174"/>
      <c r="D47" s="175"/>
      <c r="E47" s="128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8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30"/>
      <c r="AS47" s="2"/>
      <c r="AT47" s="101" t="s">
        <v>76</v>
      </c>
      <c r="AU47" s="100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</row>
    <row r="48" spans="1:218" s="26" customFormat="1" ht="18" customHeight="1">
      <c r="A48" s="2"/>
      <c r="B48" s="145"/>
      <c r="C48" s="174"/>
      <c r="D48" s="175"/>
      <c r="E48" s="125" t="s">
        <v>71</v>
      </c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5" t="s">
        <v>72</v>
      </c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7"/>
      <c r="AS48" s="2"/>
      <c r="AT48" s="102"/>
      <c r="AU48" s="100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</row>
    <row r="49" spans="1:218" s="26" customFormat="1" ht="62.15" customHeight="1">
      <c r="A49" s="2"/>
      <c r="B49" s="145"/>
      <c r="C49" s="180"/>
      <c r="D49" s="181"/>
      <c r="E49" s="128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8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30"/>
      <c r="AS49" s="2"/>
      <c r="AT49" s="101" t="s">
        <v>76</v>
      </c>
      <c r="AU49" s="100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</row>
    <row r="50" spans="1:218" s="26" customFormat="1" ht="27" customHeight="1">
      <c r="A50" s="2"/>
      <c r="B50" s="145"/>
      <c r="C50" s="183" t="s">
        <v>77</v>
      </c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4"/>
      <c r="AK50" s="184"/>
      <c r="AL50" s="184"/>
      <c r="AM50" s="184"/>
      <c r="AN50" s="184"/>
      <c r="AO50" s="184"/>
      <c r="AP50" s="184"/>
      <c r="AQ50" s="184"/>
      <c r="AR50" s="185"/>
      <c r="AS50" s="2"/>
      <c r="AT50" s="100"/>
      <c r="AU50" s="100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</row>
    <row r="51" spans="1:218" s="26" customFormat="1" ht="100" customHeight="1">
      <c r="A51" s="2"/>
      <c r="B51" s="145"/>
      <c r="C51" s="147" t="s">
        <v>64</v>
      </c>
      <c r="D51" s="148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149"/>
      <c r="AB51" s="149"/>
      <c r="AC51" s="149"/>
      <c r="AD51" s="149"/>
      <c r="AE51" s="149"/>
      <c r="AF51" s="149"/>
      <c r="AG51" s="149"/>
      <c r="AH51" s="149"/>
      <c r="AI51" s="149"/>
      <c r="AJ51" s="149"/>
      <c r="AK51" s="149"/>
      <c r="AL51" s="149"/>
      <c r="AM51" s="149"/>
      <c r="AN51" s="149"/>
      <c r="AO51" s="149"/>
      <c r="AP51" s="149"/>
      <c r="AQ51" s="149"/>
      <c r="AR51" s="150"/>
      <c r="AS51" s="2"/>
      <c r="AT51" s="100"/>
      <c r="AU51" s="100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</row>
    <row r="52" spans="1:218" s="26" customFormat="1" ht="35.15" customHeight="1">
      <c r="A52" s="2"/>
      <c r="B52" s="145"/>
      <c r="C52" s="147" t="s">
        <v>65</v>
      </c>
      <c r="D52" s="148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2" t="s">
        <v>66</v>
      </c>
      <c r="V52" s="152"/>
      <c r="W52" s="152"/>
      <c r="X52" s="152"/>
      <c r="Y52" s="152"/>
      <c r="Z52" s="152"/>
      <c r="AA52" s="152"/>
      <c r="AB52" s="152"/>
      <c r="AC52" s="153"/>
      <c r="AD52" s="153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  <c r="AP52" s="153"/>
      <c r="AQ52" s="153"/>
      <c r="AR52" s="154"/>
      <c r="AS52" s="2"/>
      <c r="AT52" s="100"/>
      <c r="AU52" s="100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</row>
    <row r="53" spans="1:218" s="26" customFormat="1" ht="18" customHeight="1">
      <c r="A53" s="2"/>
      <c r="B53" s="145"/>
      <c r="C53" s="172" t="s">
        <v>78</v>
      </c>
      <c r="D53" s="173"/>
      <c r="E53" s="291" t="s">
        <v>68</v>
      </c>
      <c r="F53" s="292"/>
      <c r="G53" s="292"/>
      <c r="H53" s="292"/>
      <c r="I53" s="292"/>
      <c r="J53" s="292"/>
      <c r="K53" s="292"/>
      <c r="L53" s="292"/>
      <c r="M53" s="292"/>
      <c r="N53" s="292"/>
      <c r="O53" s="292"/>
      <c r="P53" s="292"/>
      <c r="Q53" s="292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2"/>
      <c r="AG53" s="292"/>
      <c r="AH53" s="292"/>
      <c r="AI53" s="292"/>
      <c r="AJ53" s="292"/>
      <c r="AK53" s="292"/>
      <c r="AL53" s="292"/>
      <c r="AM53" s="292"/>
      <c r="AN53" s="292"/>
      <c r="AO53" s="292"/>
      <c r="AP53" s="292"/>
      <c r="AQ53" s="292"/>
      <c r="AR53" s="293"/>
      <c r="AS53" s="2"/>
      <c r="AT53" s="100"/>
      <c r="AU53" s="100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</row>
    <row r="54" spans="1:218" s="26" customFormat="1" ht="62.15" customHeight="1">
      <c r="A54" s="2"/>
      <c r="B54" s="145"/>
      <c r="C54" s="174"/>
      <c r="D54" s="175"/>
      <c r="E54" s="288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89"/>
      <c r="S54" s="289"/>
      <c r="T54" s="289"/>
      <c r="U54" s="289"/>
      <c r="V54" s="289"/>
      <c r="W54" s="289"/>
      <c r="X54" s="289"/>
      <c r="Y54" s="289"/>
      <c r="Z54" s="289"/>
      <c r="AA54" s="289"/>
      <c r="AB54" s="289"/>
      <c r="AC54" s="289"/>
      <c r="AD54" s="289"/>
      <c r="AE54" s="289"/>
      <c r="AF54" s="289"/>
      <c r="AG54" s="289"/>
      <c r="AH54" s="289"/>
      <c r="AI54" s="289"/>
      <c r="AJ54" s="289"/>
      <c r="AK54" s="289"/>
      <c r="AL54" s="289"/>
      <c r="AM54" s="289"/>
      <c r="AN54" s="289"/>
      <c r="AO54" s="289"/>
      <c r="AP54" s="289"/>
      <c r="AQ54" s="289"/>
      <c r="AR54" s="290"/>
      <c r="AS54" s="2"/>
      <c r="AT54" s="101"/>
      <c r="AU54" s="100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</row>
    <row r="55" spans="1:218" s="26" customFormat="1" ht="18" customHeight="1">
      <c r="A55" s="2"/>
      <c r="B55" s="145"/>
      <c r="C55" s="174"/>
      <c r="D55" s="175"/>
      <c r="E55" s="291" t="s">
        <v>71</v>
      </c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2"/>
      <c r="AG55" s="292"/>
      <c r="AH55" s="292"/>
      <c r="AI55" s="292"/>
      <c r="AJ55" s="292"/>
      <c r="AK55" s="292"/>
      <c r="AL55" s="292"/>
      <c r="AM55" s="292"/>
      <c r="AN55" s="292"/>
      <c r="AO55" s="292"/>
      <c r="AP55" s="292"/>
      <c r="AQ55" s="292"/>
      <c r="AR55" s="293"/>
      <c r="AS55" s="2"/>
      <c r="AT55" s="102"/>
      <c r="AU55" s="100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</row>
    <row r="56" spans="1:218" s="26" customFormat="1" ht="62.15" customHeight="1">
      <c r="A56" s="2"/>
      <c r="B56" s="145"/>
      <c r="C56" s="180"/>
      <c r="D56" s="181"/>
      <c r="E56" s="288"/>
      <c r="F56" s="289"/>
      <c r="G56" s="289"/>
      <c r="H56" s="289"/>
      <c r="I56" s="289"/>
      <c r="J56" s="289"/>
      <c r="K56" s="289"/>
      <c r="L56" s="289"/>
      <c r="M56" s="289"/>
      <c r="N56" s="289"/>
      <c r="O56" s="289"/>
      <c r="P56" s="289"/>
      <c r="Q56" s="289"/>
      <c r="R56" s="289"/>
      <c r="S56" s="289"/>
      <c r="T56" s="289"/>
      <c r="U56" s="289"/>
      <c r="V56" s="289"/>
      <c r="W56" s="289"/>
      <c r="X56" s="289"/>
      <c r="Y56" s="289"/>
      <c r="Z56" s="289"/>
      <c r="AA56" s="289"/>
      <c r="AB56" s="289"/>
      <c r="AC56" s="289"/>
      <c r="AD56" s="289"/>
      <c r="AE56" s="289"/>
      <c r="AF56" s="289"/>
      <c r="AG56" s="289"/>
      <c r="AH56" s="289"/>
      <c r="AI56" s="289"/>
      <c r="AJ56" s="289"/>
      <c r="AK56" s="289"/>
      <c r="AL56" s="289"/>
      <c r="AM56" s="289"/>
      <c r="AN56" s="289"/>
      <c r="AO56" s="289"/>
      <c r="AP56" s="289"/>
      <c r="AQ56" s="289"/>
      <c r="AR56" s="290"/>
      <c r="AS56" s="2"/>
      <c r="AT56" s="101"/>
      <c r="AU56" s="100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</row>
    <row r="57" spans="1:218" s="26" customFormat="1" ht="22" customHeight="1">
      <c r="A57" s="2"/>
      <c r="B57" s="145"/>
      <c r="C57" s="284" t="s">
        <v>79</v>
      </c>
      <c r="D57" s="38"/>
      <c r="E57" s="134" t="s">
        <v>80</v>
      </c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 t="s">
        <v>81</v>
      </c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 t="s">
        <v>82</v>
      </c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305" t="s">
        <v>83</v>
      </c>
      <c r="AP57" s="305"/>
      <c r="AQ57" s="305"/>
      <c r="AR57" s="306"/>
      <c r="AS57" s="2"/>
      <c r="AT57" s="100"/>
      <c r="AU57" s="100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</row>
    <row r="58" spans="1:218" s="26" customFormat="1" ht="22" customHeight="1">
      <c r="A58" s="2"/>
      <c r="B58" s="145"/>
      <c r="C58" s="284"/>
      <c r="D58" s="39"/>
      <c r="E58" s="31">
        <v>4</v>
      </c>
      <c r="F58" s="32">
        <v>5</v>
      </c>
      <c r="G58" s="31">
        <v>6</v>
      </c>
      <c r="H58" s="32">
        <v>7</v>
      </c>
      <c r="I58" s="31">
        <v>8</v>
      </c>
      <c r="J58" s="32">
        <v>9</v>
      </c>
      <c r="K58" s="33">
        <v>10</v>
      </c>
      <c r="L58" s="34">
        <v>11</v>
      </c>
      <c r="M58" s="33">
        <v>12</v>
      </c>
      <c r="N58" s="32">
        <v>1</v>
      </c>
      <c r="O58" s="31">
        <v>2</v>
      </c>
      <c r="P58" s="35">
        <v>3</v>
      </c>
      <c r="Q58" s="31">
        <v>4</v>
      </c>
      <c r="R58" s="32">
        <v>5</v>
      </c>
      <c r="S58" s="32">
        <v>6</v>
      </c>
      <c r="T58" s="32">
        <v>7</v>
      </c>
      <c r="U58" s="32">
        <v>8</v>
      </c>
      <c r="V58" s="32">
        <v>9</v>
      </c>
      <c r="W58" s="34">
        <v>10</v>
      </c>
      <c r="X58" s="34">
        <v>11</v>
      </c>
      <c r="Y58" s="34">
        <v>12</v>
      </c>
      <c r="Z58" s="32">
        <v>1</v>
      </c>
      <c r="AA58" s="32">
        <v>2</v>
      </c>
      <c r="AB58" s="36">
        <v>3</v>
      </c>
      <c r="AC58" s="37">
        <v>4</v>
      </c>
      <c r="AD58" s="32">
        <v>5</v>
      </c>
      <c r="AE58" s="32">
        <v>6</v>
      </c>
      <c r="AF58" s="32">
        <v>7</v>
      </c>
      <c r="AG58" s="32">
        <v>8</v>
      </c>
      <c r="AH58" s="32">
        <v>9</v>
      </c>
      <c r="AI58" s="34">
        <v>10</v>
      </c>
      <c r="AJ58" s="34">
        <v>11</v>
      </c>
      <c r="AK58" s="34">
        <v>12</v>
      </c>
      <c r="AL58" s="32">
        <v>1</v>
      </c>
      <c r="AM58" s="32">
        <v>2</v>
      </c>
      <c r="AN58" s="36">
        <v>3</v>
      </c>
      <c r="AO58" s="305"/>
      <c r="AP58" s="305"/>
      <c r="AQ58" s="305"/>
      <c r="AR58" s="306"/>
      <c r="AS58" s="2"/>
      <c r="AT58" s="100"/>
      <c r="AU58" s="100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</row>
    <row r="59" spans="1:218" s="26" customFormat="1" ht="22" customHeight="1">
      <c r="A59" s="2"/>
      <c r="B59" s="145"/>
      <c r="C59" s="284"/>
      <c r="D59" s="79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305"/>
      <c r="AP59" s="305"/>
      <c r="AQ59" s="305"/>
      <c r="AR59" s="306"/>
      <c r="AS59" s="2"/>
      <c r="AT59" s="332" t="s">
        <v>185</v>
      </c>
      <c r="AU59" s="333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</row>
    <row r="60" spans="1:218" s="26" customFormat="1" ht="22" customHeight="1">
      <c r="A60" s="2"/>
      <c r="B60" s="145"/>
      <c r="C60" s="284"/>
      <c r="D60" s="80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4"/>
      <c r="AF60" s="81"/>
      <c r="AG60" s="81"/>
      <c r="AH60" s="81"/>
      <c r="AI60" s="81"/>
      <c r="AJ60" s="81"/>
      <c r="AK60" s="81"/>
      <c r="AL60" s="81"/>
      <c r="AM60" s="81"/>
      <c r="AN60" s="81"/>
      <c r="AO60" s="305"/>
      <c r="AP60" s="305"/>
      <c r="AQ60" s="305"/>
      <c r="AR60" s="306"/>
      <c r="AS60" s="2"/>
      <c r="AT60" s="333"/>
      <c r="AU60" s="333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</row>
    <row r="61" spans="1:218" s="26" customFormat="1" ht="22" customHeight="1">
      <c r="A61" s="2"/>
      <c r="B61" s="145"/>
      <c r="C61" s="284"/>
      <c r="D61" s="80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305"/>
      <c r="AP61" s="305"/>
      <c r="AQ61" s="305"/>
      <c r="AR61" s="306"/>
      <c r="AS61" s="2"/>
      <c r="AT61" s="333"/>
      <c r="AU61" s="333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</row>
    <row r="62" spans="1:218" s="26" customFormat="1" ht="22" customHeight="1">
      <c r="A62" s="2"/>
      <c r="B62" s="145"/>
      <c r="C62" s="284"/>
      <c r="D62" s="85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305"/>
      <c r="AP62" s="305"/>
      <c r="AQ62" s="305"/>
      <c r="AR62" s="306"/>
      <c r="AS62" s="2"/>
      <c r="AT62" s="333"/>
      <c r="AU62" s="333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</row>
    <row r="63" spans="1:218" s="26" customFormat="1" ht="22" customHeight="1">
      <c r="A63" s="2"/>
      <c r="B63" s="145"/>
      <c r="C63" s="284"/>
      <c r="D63" s="85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305"/>
      <c r="AP63" s="305"/>
      <c r="AQ63" s="305"/>
      <c r="AR63" s="306"/>
      <c r="AS63" s="2"/>
      <c r="AT63" s="333"/>
      <c r="AU63" s="333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</row>
    <row r="64" spans="1:218" s="26" customFormat="1" ht="22" customHeight="1">
      <c r="A64" s="2"/>
      <c r="B64" s="145"/>
      <c r="C64" s="284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305"/>
      <c r="AP64" s="305"/>
      <c r="AQ64" s="305"/>
      <c r="AR64" s="306"/>
      <c r="AS64" s="2"/>
      <c r="AT64" s="333"/>
      <c r="AU64" s="333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</row>
    <row r="65" spans="1:218" s="26" customFormat="1" ht="22" customHeight="1">
      <c r="A65" s="2"/>
      <c r="B65" s="145"/>
      <c r="C65" s="284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305"/>
      <c r="AP65" s="305"/>
      <c r="AQ65" s="305"/>
      <c r="AR65" s="306"/>
      <c r="AS65" s="2"/>
      <c r="AT65" s="333"/>
      <c r="AU65" s="333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</row>
    <row r="66" spans="1:218" s="26" customFormat="1" ht="22" customHeight="1">
      <c r="A66" s="2"/>
      <c r="B66" s="145"/>
      <c r="C66" s="284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305"/>
      <c r="AP66" s="305"/>
      <c r="AQ66" s="305"/>
      <c r="AR66" s="306"/>
      <c r="AS66" s="2"/>
      <c r="AT66" s="333"/>
      <c r="AU66" s="333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  <c r="GR66" s="25"/>
      <c r="GS66" s="25"/>
      <c r="GT66" s="25"/>
      <c r="GU66" s="25"/>
      <c r="GV66" s="25"/>
      <c r="GW66" s="25"/>
      <c r="GX66" s="25"/>
      <c r="GY66" s="25"/>
      <c r="GZ66" s="25"/>
      <c r="HA66" s="25"/>
      <c r="HB66" s="25"/>
      <c r="HC66" s="25"/>
      <c r="HD66" s="25"/>
      <c r="HE66" s="25"/>
      <c r="HF66" s="25"/>
      <c r="HG66" s="25"/>
      <c r="HH66" s="25"/>
      <c r="HI66" s="25"/>
      <c r="HJ66" s="25"/>
    </row>
    <row r="67" spans="1:218" s="26" customFormat="1" ht="22" customHeight="1" thickBot="1">
      <c r="A67" s="2"/>
      <c r="B67" s="146"/>
      <c r="C67" s="285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307"/>
      <c r="AP67" s="307"/>
      <c r="AQ67" s="307"/>
      <c r="AR67" s="308"/>
      <c r="AS67" s="2"/>
      <c r="AT67" s="333"/>
      <c r="AU67" s="333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</row>
    <row r="68" spans="1:218" s="26" customFormat="1" ht="60" customHeight="1">
      <c r="A68" s="2"/>
      <c r="B68" s="144" t="s">
        <v>84</v>
      </c>
      <c r="C68" s="294" t="s">
        <v>85</v>
      </c>
      <c r="D68" s="295"/>
      <c r="E68" s="296"/>
      <c r="F68" s="297"/>
      <c r="G68" s="297"/>
      <c r="H68" s="297"/>
      <c r="I68" s="297"/>
      <c r="J68" s="297"/>
      <c r="K68" s="297"/>
      <c r="L68" s="297"/>
      <c r="M68" s="297"/>
      <c r="N68" s="297"/>
      <c r="O68" s="297"/>
      <c r="P68" s="297"/>
      <c r="Q68" s="297"/>
      <c r="R68" s="297"/>
      <c r="S68" s="297"/>
      <c r="T68" s="297"/>
      <c r="U68" s="297"/>
      <c r="V68" s="297"/>
      <c r="W68" s="297"/>
      <c r="X68" s="297"/>
      <c r="Y68" s="297"/>
      <c r="Z68" s="297"/>
      <c r="AA68" s="297"/>
      <c r="AB68" s="297"/>
      <c r="AC68" s="297"/>
      <c r="AD68" s="297"/>
      <c r="AE68" s="297"/>
      <c r="AF68" s="297"/>
      <c r="AG68" s="297"/>
      <c r="AH68" s="297"/>
      <c r="AI68" s="297"/>
      <c r="AJ68" s="297"/>
      <c r="AK68" s="297"/>
      <c r="AL68" s="297"/>
      <c r="AM68" s="297"/>
      <c r="AN68" s="297"/>
      <c r="AO68" s="297"/>
      <c r="AP68" s="297"/>
      <c r="AQ68" s="297"/>
      <c r="AR68" s="298"/>
      <c r="AS68" s="2"/>
      <c r="AT68" s="100"/>
      <c r="AU68" s="100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</row>
    <row r="69" spans="1:218" s="26" customFormat="1" ht="30" customHeight="1">
      <c r="A69" s="2"/>
      <c r="B69" s="145"/>
      <c r="C69" s="162" t="s">
        <v>86</v>
      </c>
      <c r="D69" s="163"/>
      <c r="E69" s="164" t="s">
        <v>87</v>
      </c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5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  <c r="AJ69" s="165"/>
      <c r="AK69" s="165"/>
      <c r="AL69" s="165"/>
      <c r="AM69" s="165"/>
      <c r="AN69" s="165"/>
      <c r="AO69" s="165"/>
      <c r="AP69" s="165"/>
      <c r="AQ69" s="165"/>
      <c r="AR69" s="166"/>
      <c r="AS69" s="2"/>
      <c r="AT69" s="100"/>
      <c r="AU69" s="100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</row>
    <row r="70" spans="1:218" s="26" customFormat="1" ht="30" customHeight="1">
      <c r="A70" s="2"/>
      <c r="B70" s="145"/>
      <c r="C70" s="40" t="s">
        <v>88</v>
      </c>
      <c r="D70" s="86"/>
      <c r="E70" s="159"/>
      <c r="F70" s="160"/>
      <c r="G70" s="160"/>
      <c r="H70" s="160"/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1"/>
      <c r="AS70" s="2"/>
      <c r="AT70" s="100"/>
      <c r="AU70" s="100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</row>
    <row r="71" spans="1:218" s="26" customFormat="1" ht="30" customHeight="1">
      <c r="A71" s="14"/>
      <c r="B71" s="145"/>
      <c r="C71" s="40" t="s">
        <v>89</v>
      </c>
      <c r="D71" s="86"/>
      <c r="E71" s="159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1"/>
      <c r="AS71" s="14"/>
      <c r="AT71" s="100"/>
      <c r="AU71" s="100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</row>
    <row r="72" spans="1:218" s="26" customFormat="1" ht="30" customHeight="1">
      <c r="A72" s="2"/>
      <c r="B72" s="145"/>
      <c r="C72" s="40" t="s">
        <v>90</v>
      </c>
      <c r="D72" s="86"/>
      <c r="E72" s="159"/>
      <c r="F72" s="160"/>
      <c r="G72" s="160"/>
      <c r="H72" s="160"/>
      <c r="I72" s="160"/>
      <c r="J72" s="160"/>
      <c r="K72" s="160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0"/>
      <c r="AR72" s="161"/>
      <c r="AS72" s="2"/>
      <c r="AT72" s="100"/>
      <c r="AU72" s="100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</row>
    <row r="73" spans="1:218" s="26" customFormat="1" ht="106.5" customHeight="1">
      <c r="A73" s="2"/>
      <c r="B73" s="158"/>
      <c r="C73" s="286" t="s">
        <v>91</v>
      </c>
      <c r="D73" s="287"/>
      <c r="E73" s="159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60"/>
      <c r="AL73" s="160"/>
      <c r="AM73" s="160"/>
      <c r="AN73" s="160"/>
      <c r="AO73" s="160"/>
      <c r="AP73" s="160"/>
      <c r="AQ73" s="160"/>
      <c r="AR73" s="161"/>
      <c r="AS73" s="2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</row>
    <row r="74" spans="1:218" s="26" customFormat="1" ht="25.5" customHeight="1">
      <c r="A74" s="2"/>
      <c r="B74" s="322" t="s">
        <v>186</v>
      </c>
      <c r="C74" s="286" t="s">
        <v>187</v>
      </c>
      <c r="D74" s="325"/>
      <c r="E74" s="159"/>
      <c r="F74" s="160"/>
      <c r="G74" s="160"/>
      <c r="H74" s="160"/>
      <c r="I74" s="160"/>
      <c r="J74" s="160"/>
      <c r="K74" s="313"/>
      <c r="L74" s="159" t="s">
        <v>190</v>
      </c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1"/>
      <c r="AS74" s="2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</row>
    <row r="75" spans="1:218" s="26" customFormat="1" ht="19.5" customHeight="1">
      <c r="A75" s="2"/>
      <c r="B75" s="323"/>
      <c r="C75" s="309" t="s">
        <v>188</v>
      </c>
      <c r="D75" s="310"/>
      <c r="E75" s="314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6"/>
      <c r="AS75" s="2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</row>
    <row r="76" spans="1:218" s="26" customFormat="1" ht="22.5" customHeight="1" thickBot="1">
      <c r="A76" s="2"/>
      <c r="B76" s="324"/>
      <c r="C76" s="311"/>
      <c r="D76" s="312"/>
      <c r="E76" s="317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9"/>
      <c r="AS76" s="2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</row>
    <row r="77" spans="1:218" s="26" customFormat="1" ht="23.25" customHeight="1">
      <c r="A77" s="2"/>
      <c r="B77" s="247" t="s">
        <v>92</v>
      </c>
      <c r="C77" s="299" t="s">
        <v>93</v>
      </c>
      <c r="D77" s="300"/>
      <c r="E77" s="250"/>
      <c r="F77" s="251"/>
      <c r="G77" s="251"/>
      <c r="H77" s="251"/>
      <c r="I77" s="251"/>
      <c r="J77" s="251"/>
      <c r="K77" s="252"/>
      <c r="L77" s="259" t="s">
        <v>191</v>
      </c>
      <c r="M77" s="260"/>
      <c r="N77" s="260"/>
      <c r="O77" s="260"/>
      <c r="P77" s="260"/>
      <c r="Q77" s="260"/>
      <c r="R77" s="260"/>
      <c r="S77" s="260"/>
      <c r="T77" s="260"/>
      <c r="U77" s="260"/>
      <c r="V77" s="260"/>
      <c r="W77" s="260"/>
      <c r="X77" s="260"/>
      <c r="Y77" s="260"/>
      <c r="Z77" s="260"/>
      <c r="AA77" s="260"/>
      <c r="AB77" s="260"/>
      <c r="AC77" s="260"/>
      <c r="AD77" s="260"/>
      <c r="AE77" s="260"/>
      <c r="AF77" s="260"/>
      <c r="AG77" s="260"/>
      <c r="AH77" s="260"/>
      <c r="AI77" s="260"/>
      <c r="AJ77" s="260"/>
      <c r="AK77" s="260"/>
      <c r="AL77" s="260"/>
      <c r="AM77" s="260"/>
      <c r="AN77" s="260"/>
      <c r="AO77" s="260"/>
      <c r="AP77" s="260"/>
      <c r="AQ77" s="260"/>
      <c r="AR77" s="261"/>
      <c r="AS77" s="2"/>
      <c r="AT77" s="254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</row>
    <row r="78" spans="1:218" s="26" customFormat="1" ht="23.25" customHeight="1">
      <c r="A78" s="2"/>
      <c r="B78" s="248"/>
      <c r="C78" s="301"/>
      <c r="D78" s="302"/>
      <c r="E78" s="253"/>
      <c r="F78" s="254"/>
      <c r="G78" s="254"/>
      <c r="H78" s="254"/>
      <c r="I78" s="254"/>
      <c r="J78" s="254"/>
      <c r="K78" s="255"/>
      <c r="L78" s="262"/>
      <c r="M78" s="263"/>
      <c r="N78" s="263"/>
      <c r="O78" s="263"/>
      <c r="P78" s="263"/>
      <c r="Q78" s="263"/>
      <c r="R78" s="263"/>
      <c r="S78" s="263"/>
      <c r="T78" s="263"/>
      <c r="U78" s="263"/>
      <c r="V78" s="263"/>
      <c r="W78" s="263"/>
      <c r="X78" s="263"/>
      <c r="Y78" s="263"/>
      <c r="Z78" s="263"/>
      <c r="AA78" s="263"/>
      <c r="AB78" s="263"/>
      <c r="AC78" s="263"/>
      <c r="AD78" s="263"/>
      <c r="AE78" s="263"/>
      <c r="AF78" s="263"/>
      <c r="AG78" s="263"/>
      <c r="AH78" s="263"/>
      <c r="AI78" s="263"/>
      <c r="AJ78" s="263"/>
      <c r="AK78" s="263"/>
      <c r="AL78" s="263"/>
      <c r="AM78" s="263"/>
      <c r="AN78" s="263"/>
      <c r="AO78" s="263"/>
      <c r="AP78" s="263"/>
      <c r="AQ78" s="263"/>
      <c r="AR78" s="264"/>
      <c r="AS78" s="2"/>
      <c r="AT78" s="254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</row>
    <row r="79" spans="1:218" s="26" customFormat="1" ht="30.75" customHeight="1" thickBot="1">
      <c r="A79" s="2"/>
      <c r="B79" s="249"/>
      <c r="C79" s="303"/>
      <c r="D79" s="304"/>
      <c r="E79" s="256"/>
      <c r="F79" s="257"/>
      <c r="G79" s="257"/>
      <c r="H79" s="257"/>
      <c r="I79" s="257"/>
      <c r="J79" s="257"/>
      <c r="K79" s="258"/>
      <c r="L79" s="265"/>
      <c r="M79" s="266"/>
      <c r="N79" s="266"/>
      <c r="O79" s="266"/>
      <c r="P79" s="266"/>
      <c r="Q79" s="266"/>
      <c r="R79" s="266"/>
      <c r="S79" s="266"/>
      <c r="T79" s="266"/>
      <c r="U79" s="266"/>
      <c r="V79" s="266"/>
      <c r="W79" s="266"/>
      <c r="X79" s="266"/>
      <c r="Y79" s="266"/>
      <c r="Z79" s="266"/>
      <c r="AA79" s="266"/>
      <c r="AB79" s="266"/>
      <c r="AC79" s="266"/>
      <c r="AD79" s="266"/>
      <c r="AE79" s="266"/>
      <c r="AF79" s="266"/>
      <c r="AG79" s="266"/>
      <c r="AH79" s="266"/>
      <c r="AI79" s="266"/>
      <c r="AJ79" s="266"/>
      <c r="AK79" s="266"/>
      <c r="AL79" s="266"/>
      <c r="AM79" s="266"/>
      <c r="AN79" s="266"/>
      <c r="AO79" s="266"/>
      <c r="AP79" s="266"/>
      <c r="AQ79" s="266"/>
      <c r="AR79" s="267"/>
      <c r="AS79" s="2"/>
      <c r="AT79" s="254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</row>
    <row r="80" spans="1:218" ht="21.75" customHeight="1">
      <c r="B80" s="1" t="s">
        <v>183</v>
      </c>
      <c r="C80" s="2"/>
      <c r="D80" s="2"/>
      <c r="E80" s="2"/>
      <c r="F80" s="2"/>
      <c r="G80" s="2"/>
      <c r="H80" s="2"/>
      <c r="I80" s="2"/>
      <c r="J80" s="2"/>
      <c r="K80" s="2"/>
      <c r="L80" s="107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</row>
  </sheetData>
  <sheetProtection formatCells="0" formatColumns="0" formatRows="0" sort="0" autoFilter="0" pivotTables="0"/>
  <mergeCells count="179">
    <mergeCell ref="B74:B76"/>
    <mergeCell ref="C74:D74"/>
    <mergeCell ref="AT23:AV28"/>
    <mergeCell ref="E23:F23"/>
    <mergeCell ref="G23:H23"/>
    <mergeCell ref="I23:AR23"/>
    <mergeCell ref="E24:F24"/>
    <mergeCell ref="G24:H24"/>
    <mergeCell ref="I24:AR24"/>
    <mergeCell ref="E25:F25"/>
    <mergeCell ref="G25:H25"/>
    <mergeCell ref="I25:AR25"/>
    <mergeCell ref="E26:F26"/>
    <mergeCell ref="G26:H26"/>
    <mergeCell ref="I26:AR26"/>
    <mergeCell ref="E27:F27"/>
    <mergeCell ref="G27:H27"/>
    <mergeCell ref="I27:AR27"/>
    <mergeCell ref="E28:F28"/>
    <mergeCell ref="G28:H28"/>
    <mergeCell ref="I28:AR28"/>
    <mergeCell ref="AT59:AU67"/>
    <mergeCell ref="C53:D56"/>
    <mergeCell ref="E53:AR53"/>
    <mergeCell ref="C57:C67"/>
    <mergeCell ref="AT77:AT79"/>
    <mergeCell ref="C73:D73"/>
    <mergeCell ref="E73:AR73"/>
    <mergeCell ref="E72:AR72"/>
    <mergeCell ref="AC48:AR48"/>
    <mergeCell ref="E49:AB49"/>
    <mergeCell ref="AC49:AR49"/>
    <mergeCell ref="E54:AR54"/>
    <mergeCell ref="E55:AR55"/>
    <mergeCell ref="E56:AR56"/>
    <mergeCell ref="C50:AR50"/>
    <mergeCell ref="C68:D68"/>
    <mergeCell ref="E68:AR68"/>
    <mergeCell ref="C77:D79"/>
    <mergeCell ref="C51:D51"/>
    <mergeCell ref="AO57:AR67"/>
    <mergeCell ref="C75:D76"/>
    <mergeCell ref="E74:K74"/>
    <mergeCell ref="E75:AR76"/>
    <mergeCell ref="L74:AR74"/>
    <mergeCell ref="B77:B79"/>
    <mergeCell ref="E77:K79"/>
    <mergeCell ref="L77:AR79"/>
    <mergeCell ref="C45:D45"/>
    <mergeCell ref="E45:T45"/>
    <mergeCell ref="U45:AB45"/>
    <mergeCell ref="AC45:AR45"/>
    <mergeCell ref="C46:D49"/>
    <mergeCell ref="AK1:AR1"/>
    <mergeCell ref="AG1:AJ1"/>
    <mergeCell ref="B1:AF1"/>
    <mergeCell ref="E3:X3"/>
    <mergeCell ref="E5:X5"/>
    <mergeCell ref="E2:AR2"/>
    <mergeCell ref="B3:B7"/>
    <mergeCell ref="C3:C5"/>
    <mergeCell ref="C6:C7"/>
    <mergeCell ref="Y3:AF3"/>
    <mergeCell ref="Y4:AF5"/>
    <mergeCell ref="Y6:AF6"/>
    <mergeCell ref="Y7:AF7"/>
    <mergeCell ref="AG3:AR3"/>
    <mergeCell ref="AG4:AR5"/>
    <mergeCell ref="AG6:AR6"/>
    <mergeCell ref="AG7:AR7"/>
    <mergeCell ref="E7:X7"/>
    <mergeCell ref="F4:X4"/>
    <mergeCell ref="D4:D5"/>
    <mergeCell ref="E6:X6"/>
    <mergeCell ref="AC11:AF11"/>
    <mergeCell ref="AC12:AF12"/>
    <mergeCell ref="AG10:AR10"/>
    <mergeCell ref="AG11:AR11"/>
    <mergeCell ref="AG12:AR12"/>
    <mergeCell ref="U10:AB10"/>
    <mergeCell ref="E11:L11"/>
    <mergeCell ref="U9:AB9"/>
    <mergeCell ref="E10:L10"/>
    <mergeCell ref="M10:T10"/>
    <mergeCell ref="B8:AR8"/>
    <mergeCell ref="AC9:AR9"/>
    <mergeCell ref="AC10:AF10"/>
    <mergeCell ref="M11:T11"/>
    <mergeCell ref="U11:AB11"/>
    <mergeCell ref="E12:L12"/>
    <mergeCell ref="M12:T12"/>
    <mergeCell ref="U12:AB12"/>
    <mergeCell ref="B9:B12"/>
    <mergeCell ref="B13:AR13"/>
    <mergeCell ref="E14:AR14"/>
    <mergeCell ref="E17:T17"/>
    <mergeCell ref="U17:AB17"/>
    <mergeCell ref="AC17:AR17"/>
    <mergeCell ref="C24:D28"/>
    <mergeCell ref="C23:D23"/>
    <mergeCell ref="C9:D9"/>
    <mergeCell ref="C10:D10"/>
    <mergeCell ref="C11:D11"/>
    <mergeCell ref="C12:D12"/>
    <mergeCell ref="B14:B19"/>
    <mergeCell ref="C14:D14"/>
    <mergeCell ref="E9:L9"/>
    <mergeCell ref="M9:T9"/>
    <mergeCell ref="C17:D17"/>
    <mergeCell ref="C18:D18"/>
    <mergeCell ref="C19:D19"/>
    <mergeCell ref="E18:AR18"/>
    <mergeCell ref="E19:AR19"/>
    <mergeCell ref="E22:AR22"/>
    <mergeCell ref="C15:D16"/>
    <mergeCell ref="B21:B40"/>
    <mergeCell ref="C21:D21"/>
    <mergeCell ref="C22:D22"/>
    <mergeCell ref="C29:AR29"/>
    <mergeCell ref="C31:D31"/>
    <mergeCell ref="E21:AR21"/>
    <mergeCell ref="E37:F37"/>
    <mergeCell ref="G37:H37"/>
    <mergeCell ref="I38:AR38"/>
    <mergeCell ref="E40:F40"/>
    <mergeCell ref="G40:H40"/>
    <mergeCell ref="C30:D30"/>
    <mergeCell ref="E30:AR30"/>
    <mergeCell ref="E31:T31"/>
    <mergeCell ref="U31:AB31"/>
    <mergeCell ref="AC31:AR31"/>
    <mergeCell ref="B68:B73"/>
    <mergeCell ref="E70:AR70"/>
    <mergeCell ref="C69:D69"/>
    <mergeCell ref="E69:AR69"/>
    <mergeCell ref="AC32:AR32"/>
    <mergeCell ref="E71:AR71"/>
    <mergeCell ref="I39:AR39"/>
    <mergeCell ref="I40:AR40"/>
    <mergeCell ref="E32:AB32"/>
    <mergeCell ref="E35:AB35"/>
    <mergeCell ref="E51:AR51"/>
    <mergeCell ref="C43:AR43"/>
    <mergeCell ref="I37:AR37"/>
    <mergeCell ref="E38:F38"/>
    <mergeCell ref="C36:D40"/>
    <mergeCell ref="E36:F36"/>
    <mergeCell ref="E33:AB33"/>
    <mergeCell ref="E34:AB34"/>
    <mergeCell ref="AC33:AR33"/>
    <mergeCell ref="I36:AR36"/>
    <mergeCell ref="AC35:AR35"/>
    <mergeCell ref="C32:D35"/>
    <mergeCell ref="Q57:AB57"/>
    <mergeCell ref="AC57:AN57"/>
    <mergeCell ref="AC46:AR46"/>
    <mergeCell ref="E48:AB48"/>
    <mergeCell ref="AC47:AR47"/>
    <mergeCell ref="G38:H38"/>
    <mergeCell ref="E39:F39"/>
    <mergeCell ref="E57:P57"/>
    <mergeCell ref="AC34:AR34"/>
    <mergeCell ref="U15:AR15"/>
    <mergeCell ref="E15:T16"/>
    <mergeCell ref="G36:H36"/>
    <mergeCell ref="B41:AR41"/>
    <mergeCell ref="B43:B67"/>
    <mergeCell ref="E47:AB47"/>
    <mergeCell ref="C44:D44"/>
    <mergeCell ref="E44:AR44"/>
    <mergeCell ref="C52:D52"/>
    <mergeCell ref="E52:T52"/>
    <mergeCell ref="U52:AB52"/>
    <mergeCell ref="AC52:AR52"/>
    <mergeCell ref="E46:AB46"/>
    <mergeCell ref="G39:H39"/>
    <mergeCell ref="U16:AR16"/>
    <mergeCell ref="B20:AR20"/>
    <mergeCell ref="B42:AR42"/>
  </mergeCells>
  <phoneticPr fontId="1"/>
  <conditionalFormatting sqref="D70">
    <cfRule type="expression" dxfId="86" priority="75" stopIfTrue="1">
      <formula>$D$70=""</formula>
    </cfRule>
  </conditionalFormatting>
  <conditionalFormatting sqref="D71">
    <cfRule type="expression" dxfId="85" priority="74" stopIfTrue="1">
      <formula>$D$71=""</formula>
    </cfRule>
  </conditionalFormatting>
  <conditionalFormatting sqref="D72">
    <cfRule type="expression" dxfId="84" priority="73" stopIfTrue="1">
      <formula>$D$72=""</formula>
    </cfRule>
  </conditionalFormatting>
  <conditionalFormatting sqref="E31">
    <cfRule type="expression" dxfId="83" priority="110" stopIfTrue="1">
      <formula>$E$31=""</formula>
    </cfRule>
  </conditionalFormatting>
  <conditionalFormatting sqref="E4:F4">
    <cfRule type="expression" dxfId="82" priority="135" stopIfTrue="1">
      <formula>$E$4=""</formula>
    </cfRule>
  </conditionalFormatting>
  <conditionalFormatting sqref="E23:F23">
    <cfRule type="expression" dxfId="81" priority="48">
      <formula>$E$23=""</formula>
    </cfRule>
  </conditionalFormatting>
  <conditionalFormatting sqref="E24:F24">
    <cfRule type="expression" dxfId="80" priority="47">
      <formula>$E$24=""</formula>
    </cfRule>
  </conditionalFormatting>
  <conditionalFormatting sqref="E25:F25">
    <cfRule type="expression" dxfId="79" priority="46">
      <formula>$E$25=""</formula>
    </cfRule>
  </conditionalFormatting>
  <conditionalFormatting sqref="E26:F26">
    <cfRule type="expression" dxfId="78" priority="45">
      <formula>$E$26=""</formula>
    </cfRule>
  </conditionalFormatting>
  <conditionalFormatting sqref="E27:F27">
    <cfRule type="expression" dxfId="77" priority="44">
      <formula>$E$27=""</formula>
    </cfRule>
  </conditionalFormatting>
  <conditionalFormatting sqref="E28:F28">
    <cfRule type="expression" dxfId="76" priority="43">
      <formula>$E$28=""</formula>
    </cfRule>
  </conditionalFormatting>
  <conditionalFormatting sqref="E36:F36">
    <cfRule type="expression" dxfId="75" priority="98" stopIfTrue="1">
      <formula>$E$36=""</formula>
    </cfRule>
  </conditionalFormatting>
  <conditionalFormatting sqref="E37:F37">
    <cfRule type="expression" dxfId="74" priority="97" stopIfTrue="1">
      <formula>$E$37=""</formula>
    </cfRule>
  </conditionalFormatting>
  <conditionalFormatting sqref="E38:F38">
    <cfRule type="expression" dxfId="73" priority="96" stopIfTrue="1">
      <formula>$E$38=""</formula>
    </cfRule>
  </conditionalFormatting>
  <conditionalFormatting sqref="E39:F39">
    <cfRule type="expression" dxfId="72" priority="95" stopIfTrue="1">
      <formula>$E$39=""</formula>
    </cfRule>
  </conditionalFormatting>
  <conditionalFormatting sqref="E40:F40">
    <cfRule type="expression" dxfId="71" priority="94" stopIfTrue="1">
      <formula>$E$40=""</formula>
    </cfRule>
  </conditionalFormatting>
  <conditionalFormatting sqref="E74:K74">
    <cfRule type="cellIs" dxfId="70" priority="2" operator="equal">
      <formula>""</formula>
    </cfRule>
  </conditionalFormatting>
  <conditionalFormatting sqref="E77:K79">
    <cfRule type="expression" dxfId="69" priority="68" stopIfTrue="1">
      <formula>$E$77=""</formula>
    </cfRule>
  </conditionalFormatting>
  <conditionalFormatting sqref="E10:L10">
    <cfRule type="expression" dxfId="68" priority="128" stopIfTrue="1">
      <formula>$E$10=""</formula>
    </cfRule>
  </conditionalFormatting>
  <conditionalFormatting sqref="E11:L11">
    <cfRule type="expression" dxfId="67" priority="127" stopIfTrue="1">
      <formula>$E$11=""</formula>
    </cfRule>
  </conditionalFormatting>
  <conditionalFormatting sqref="E12:L12">
    <cfRule type="expression" dxfId="66" priority="126" stopIfTrue="1">
      <formula>$E$12=""</formula>
    </cfRule>
  </conditionalFormatting>
  <conditionalFormatting sqref="E15:T16">
    <cfRule type="expression" dxfId="65" priority="35">
      <formula>$E$15=""</formula>
    </cfRule>
  </conditionalFormatting>
  <conditionalFormatting sqref="E17:T17">
    <cfRule type="expression" dxfId="64" priority="115" stopIfTrue="1">
      <formula>$E$17=""</formula>
    </cfRule>
  </conditionalFormatting>
  <conditionalFormatting sqref="E45:T45">
    <cfRule type="expression" dxfId="63" priority="85" stopIfTrue="1">
      <formula>$E$45=""</formula>
    </cfRule>
  </conditionalFormatting>
  <conditionalFormatting sqref="E52:T52">
    <cfRule type="expression" dxfId="62" priority="79" stopIfTrue="1">
      <formula>$E$52=""</formula>
    </cfRule>
  </conditionalFormatting>
  <conditionalFormatting sqref="E3:X3">
    <cfRule type="expression" dxfId="61" priority="136" stopIfTrue="1">
      <formula>$E$3=""</formula>
    </cfRule>
  </conditionalFormatting>
  <conditionalFormatting sqref="E6:X6">
    <cfRule type="expression" dxfId="60" priority="132" stopIfTrue="1">
      <formula>$E$6=""</formula>
    </cfRule>
  </conditionalFormatting>
  <conditionalFormatting sqref="E7:X7">
    <cfRule type="expression" dxfId="59" priority="131" stopIfTrue="1">
      <formula>$E$7=""</formula>
    </cfRule>
  </conditionalFormatting>
  <conditionalFormatting sqref="E33:AB33">
    <cfRule type="expression" dxfId="58" priority="109" stopIfTrue="1">
      <formula>$E$33=""</formula>
    </cfRule>
  </conditionalFormatting>
  <conditionalFormatting sqref="E35:AB35">
    <cfRule type="expression" dxfId="57" priority="105" stopIfTrue="1">
      <formula>$E$35=""</formula>
    </cfRule>
  </conditionalFormatting>
  <conditionalFormatting sqref="E47:AB47">
    <cfRule type="expression" dxfId="56" priority="84" stopIfTrue="1">
      <formula>$E$47=""</formula>
    </cfRule>
  </conditionalFormatting>
  <conditionalFormatting sqref="E49:AB49">
    <cfRule type="expression" dxfId="55" priority="82" stopIfTrue="1">
      <formula>$E$49=""</formula>
    </cfRule>
  </conditionalFormatting>
  <conditionalFormatting sqref="E18:AR18">
    <cfRule type="expression" dxfId="54" priority="114" stopIfTrue="1">
      <formula>$E$18=""</formula>
    </cfRule>
  </conditionalFormatting>
  <conditionalFormatting sqref="E19:AR19">
    <cfRule type="expression" dxfId="53" priority="113" stopIfTrue="1">
      <formula>$E$19=""</formula>
    </cfRule>
  </conditionalFormatting>
  <conditionalFormatting sqref="E21:AR21">
    <cfRule type="expression" dxfId="52" priority="112" stopIfTrue="1">
      <formula>$E$21=""</formula>
    </cfRule>
  </conditionalFormatting>
  <conditionalFormatting sqref="E22:AR22">
    <cfRule type="expression" dxfId="51" priority="111" stopIfTrue="1">
      <formula>$E$22=""</formula>
    </cfRule>
  </conditionalFormatting>
  <conditionalFormatting sqref="E30:AR30">
    <cfRule type="expression" dxfId="50" priority="106" stopIfTrue="1">
      <formula>$E$30=""</formula>
    </cfRule>
  </conditionalFormatting>
  <conditionalFormatting sqref="E44:AR44">
    <cfRule type="expression" dxfId="49" priority="86" stopIfTrue="1">
      <formula>$E$44=""</formula>
    </cfRule>
  </conditionalFormatting>
  <conditionalFormatting sqref="E51:AR51">
    <cfRule type="expression" dxfId="48" priority="80" stopIfTrue="1">
      <formula>$E$51=""</formula>
    </cfRule>
  </conditionalFormatting>
  <conditionalFormatting sqref="E54:AR54">
    <cfRule type="expression" dxfId="47" priority="78" stopIfTrue="1">
      <formula>$E$54=""</formula>
    </cfRule>
  </conditionalFormatting>
  <conditionalFormatting sqref="E56:AR56">
    <cfRule type="expression" dxfId="46" priority="77" stopIfTrue="1">
      <formula>$E$56=""</formula>
    </cfRule>
  </conditionalFormatting>
  <conditionalFormatting sqref="E68:AR68">
    <cfRule type="expression" dxfId="45" priority="76" stopIfTrue="1">
      <formula>$E$68=""</formula>
    </cfRule>
  </conditionalFormatting>
  <conditionalFormatting sqref="E70:AR70">
    <cfRule type="expression" dxfId="44" priority="16" stopIfTrue="1">
      <formula>$E$70=""</formula>
    </cfRule>
  </conditionalFormatting>
  <conditionalFormatting sqref="E71:AR73">
    <cfRule type="cellIs" dxfId="43" priority="4" operator="equal">
      <formula>""</formula>
    </cfRule>
  </conditionalFormatting>
  <conditionalFormatting sqref="E75:AR76">
    <cfRule type="cellIs" dxfId="42" priority="1" operator="equal">
      <formula>""</formula>
    </cfRule>
  </conditionalFormatting>
  <conditionalFormatting sqref="F4:X4">
    <cfRule type="expression" dxfId="41" priority="134" stopIfTrue="1">
      <formula>$F$4=""</formula>
    </cfRule>
  </conditionalFormatting>
  <conditionalFormatting sqref="I23:AR23">
    <cfRule type="expression" dxfId="40" priority="42">
      <formula>$I$23=""</formula>
    </cfRule>
  </conditionalFormatting>
  <conditionalFormatting sqref="I24:AR24">
    <cfRule type="expression" dxfId="39" priority="41">
      <formula>$I$24=""</formula>
    </cfRule>
  </conditionalFormatting>
  <conditionalFormatting sqref="I25:AR25">
    <cfRule type="expression" dxfId="38" priority="40">
      <formula>$I$25=""</formula>
    </cfRule>
  </conditionalFormatting>
  <conditionalFormatting sqref="I26:AR26">
    <cfRule type="expression" dxfId="37" priority="39">
      <formula>$I$26=""</formula>
    </cfRule>
  </conditionalFormatting>
  <conditionalFormatting sqref="I27:AR27">
    <cfRule type="expression" dxfId="36" priority="38">
      <formula>$I$27=""</formula>
    </cfRule>
  </conditionalFormatting>
  <conditionalFormatting sqref="I28:AR28">
    <cfRule type="expression" dxfId="35" priority="37">
      <formula>$I$28=""</formula>
    </cfRule>
  </conditionalFormatting>
  <conditionalFormatting sqref="I36:AR36">
    <cfRule type="expression" dxfId="34" priority="92" stopIfTrue="1">
      <formula>$I$36=""</formula>
    </cfRule>
  </conditionalFormatting>
  <conditionalFormatting sqref="I37:AR37">
    <cfRule type="expression" dxfId="33" priority="91" stopIfTrue="1">
      <formula>$I$37=""</formula>
    </cfRule>
  </conditionalFormatting>
  <conditionalFormatting sqref="I38:AR38">
    <cfRule type="expression" dxfId="32" priority="90" stopIfTrue="1">
      <formula>$I$38=""</formula>
    </cfRule>
  </conditionalFormatting>
  <conditionalFormatting sqref="I39:AR39">
    <cfRule type="expression" dxfId="31" priority="89" stopIfTrue="1">
      <formula>$I$39=""</formula>
    </cfRule>
  </conditionalFormatting>
  <conditionalFormatting sqref="I40:AR40">
    <cfRule type="expression" dxfId="30" priority="88" stopIfTrue="1">
      <formula>$I$40=""</formula>
    </cfRule>
  </conditionalFormatting>
  <conditionalFormatting sqref="M10:T10">
    <cfRule type="expression" dxfId="29" priority="125" stopIfTrue="1">
      <formula>$M$10=""</formula>
    </cfRule>
  </conditionalFormatting>
  <conditionalFormatting sqref="M11:T11">
    <cfRule type="expression" dxfId="28" priority="124" stopIfTrue="1">
      <formula>$M$11=""</formula>
    </cfRule>
  </conditionalFormatting>
  <conditionalFormatting sqref="M12:T12">
    <cfRule type="expression" dxfId="27" priority="123" stopIfTrue="1">
      <formula>$M$12=""</formula>
    </cfRule>
  </conditionalFormatting>
  <conditionalFormatting sqref="U10:AB10">
    <cfRule type="expression" dxfId="26" priority="122" stopIfTrue="1">
      <formula>$U$10=""</formula>
    </cfRule>
  </conditionalFormatting>
  <conditionalFormatting sqref="U11:AB11">
    <cfRule type="expression" dxfId="25" priority="121" stopIfTrue="1">
      <formula>$U$11=""</formula>
    </cfRule>
  </conditionalFormatting>
  <conditionalFormatting sqref="U12:AB12">
    <cfRule type="expression" dxfId="24" priority="120" stopIfTrue="1">
      <formula>$U$12=""</formula>
    </cfRule>
  </conditionalFormatting>
  <conditionalFormatting sqref="U16:AR16">
    <cfRule type="expression" dxfId="23" priority="34">
      <formula>$U$16=""</formula>
    </cfRule>
    <cfRule type="expression" dxfId="22" priority="33">
      <formula>$E$15="(1)ワイン・ツーリズムの推進"</formula>
    </cfRule>
    <cfRule type="expression" dxfId="21" priority="32">
      <formula>$E$15="(2)ケア・ツーリズムの推進"</formula>
    </cfRule>
    <cfRule type="expression" dxfId="20" priority="30">
      <formula>$E$15="(3)ナイトタイム・エコノミーの推進"</formula>
    </cfRule>
    <cfRule type="expression" dxfId="19" priority="29">
      <formula>$E$15="(4)アドベンチャートラベルの推進"</formula>
    </cfRule>
  </conditionalFormatting>
  <conditionalFormatting sqref="AC17:AR17">
    <cfRule type="expression" dxfId="18" priority="61" stopIfTrue="1">
      <formula>$AC$17=""</formula>
    </cfRule>
  </conditionalFormatting>
  <conditionalFormatting sqref="AC33:AR33">
    <cfRule type="expression" dxfId="17" priority="67" stopIfTrue="1">
      <formula>$E$17="1年目"</formula>
    </cfRule>
    <cfRule type="expression" dxfId="16" priority="108" stopIfTrue="1">
      <formula>$AC$33=""</formula>
    </cfRule>
  </conditionalFormatting>
  <conditionalFormatting sqref="AC35:AR35">
    <cfRule type="expression" dxfId="15" priority="66" stopIfTrue="1">
      <formula>$E$17="1年目"</formula>
    </cfRule>
    <cfRule type="expression" dxfId="14" priority="104" stopIfTrue="1">
      <formula>$AC$35=""</formula>
    </cfRule>
  </conditionalFormatting>
  <conditionalFormatting sqref="AC47:AR47">
    <cfRule type="expression" dxfId="13" priority="83" stopIfTrue="1">
      <formula>$AC$47=""</formula>
    </cfRule>
    <cfRule type="expression" dxfId="12" priority="65" stopIfTrue="1">
      <formula>$E$17="1年目"</formula>
    </cfRule>
    <cfRule type="expression" dxfId="11" priority="64" stopIfTrue="1">
      <formula>$E$17="2年目"</formula>
    </cfRule>
  </conditionalFormatting>
  <conditionalFormatting sqref="AC49:AR49">
    <cfRule type="expression" dxfId="10" priority="81" stopIfTrue="1">
      <formula>$AC$49=""</formula>
    </cfRule>
    <cfRule type="expression" dxfId="9" priority="62" stopIfTrue="1">
      <formula>$E$17="2年目"</formula>
    </cfRule>
    <cfRule type="expression" dxfId="8" priority="63" stopIfTrue="1">
      <formula>$E$17="1年目"</formula>
    </cfRule>
  </conditionalFormatting>
  <conditionalFormatting sqref="AG4:AR5">
    <cfRule type="expression" dxfId="7" priority="133" stopIfTrue="1">
      <formula>$AG$4=""</formula>
    </cfRule>
  </conditionalFormatting>
  <conditionalFormatting sqref="AG6:AR6">
    <cfRule type="expression" dxfId="6" priority="130" stopIfTrue="1">
      <formula>$AG$6=""</formula>
    </cfRule>
  </conditionalFormatting>
  <conditionalFormatting sqref="AG7:AR7">
    <cfRule type="expression" dxfId="5" priority="129" stopIfTrue="1">
      <formula>$AG$7=""</formula>
    </cfRule>
  </conditionalFormatting>
  <conditionalFormatting sqref="AG10:AR10">
    <cfRule type="expression" dxfId="4" priority="119" stopIfTrue="1">
      <formula>$AG$10=""</formula>
    </cfRule>
  </conditionalFormatting>
  <conditionalFormatting sqref="AG11:AR11">
    <cfRule type="expression" dxfId="3" priority="118" stopIfTrue="1">
      <formula>$AG$11=""</formula>
    </cfRule>
  </conditionalFormatting>
  <conditionalFormatting sqref="AG12:AR12">
    <cfRule type="expression" dxfId="2" priority="117" stopIfTrue="1">
      <formula>$AG$12=""</formula>
    </cfRule>
  </conditionalFormatting>
  <conditionalFormatting sqref="AT5">
    <cfRule type="containsText" dxfId="1" priority="138" stopIfTrue="1" operator="containsText" text="←テーマが「(7)その他」の時は内容入力">
      <formula>NOT(ISERROR(SEARCH("←テーマが「(7)その他」の時は内容入力",AT5)))</formula>
    </cfRule>
  </conditionalFormatting>
  <conditionalFormatting sqref="AT15:AT16">
    <cfRule type="containsText" dxfId="0" priority="140" stopIfTrue="1" operator="containsText" text="←テーマが「(7)その他」の時は内容入力">
      <formula>NOT(ISERROR(SEARCH("←テーマが「(7)その他」の時は内容入力",AT15)))</formula>
    </cfRule>
  </conditionalFormatting>
  <dataValidations count="5">
    <dataValidation type="list" allowBlank="1" showInputMessage="1" showErrorMessage="1" sqref="E77:K79" xr:uid="{00000000-0002-0000-0100-000000000000}">
      <formula1>"希望する,希望しない"</formula1>
    </dataValidation>
    <dataValidation type="list" allowBlank="1" showInputMessage="1" showErrorMessage="1" sqref="AG4:AR5" xr:uid="{00000000-0002-0000-0100-000001000000}">
      <formula1>"01空知,02石狩,03後志,04胆振,05日高,06渡島,07檜山,08上川,09留萌,10宗谷,11オホーツク,12十勝,13釧路,14根室"</formula1>
    </dataValidation>
    <dataValidation type="list" allowBlank="1" showInputMessage="1" showErrorMessage="1" sqref="E17:T17" xr:uid="{00000000-0002-0000-0100-000003000000}">
      <formula1>"1年目,2年目,3年目(最終年)"</formula1>
    </dataValidation>
    <dataValidation type="list" allowBlank="1" showInputMessage="1" showErrorMessage="1" sqref="E15:T16" xr:uid="{E358B367-2B5B-494F-A2EF-B9ACCEBE0908}">
      <formula1>"(1)ワイン・ツーリズムの推進,(2)ケア・ツーリズムの推進,(3)ナイトタイム・エコノミーの推進,(4)アドベンチャートラベルの推進,(5)その他"</formula1>
    </dataValidation>
    <dataValidation type="list" allowBlank="1" showInputMessage="1" showErrorMessage="1" sqref="E74:K74" xr:uid="{6F8C1A6B-537E-4B8B-99F9-5A38D91F852B}">
      <formula1>"有,無"</formula1>
    </dataValidation>
  </dataValidations>
  <printOptions verticalCentered="1"/>
  <pageMargins left="0.70866141732283472" right="0" top="0" bottom="0" header="0" footer="0"/>
  <pageSetup paperSize="9" scale="63" fitToHeight="5" orientation="portrait" r:id="rId1"/>
  <rowBreaks count="1" manualBreakCount="1">
    <brk id="41" max="4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5"/>
  </sheetPr>
  <dimension ref="B1:AR79"/>
  <sheetViews>
    <sheetView tabSelected="1" view="pageBreakPreview" zoomScale="85" zoomScaleNormal="100" zoomScaleSheetLayoutView="85" workbookViewId="0">
      <selection activeCell="B1" sqref="B1"/>
    </sheetView>
  </sheetViews>
  <sheetFormatPr defaultColWidth="8.7265625" defaultRowHeight="13"/>
  <cols>
    <col min="1" max="1" width="1.36328125" style="2" customWidth="1"/>
    <col min="2" max="3" width="19.6328125" style="2" customWidth="1"/>
    <col min="4" max="4" width="3.6328125" style="2" customWidth="1"/>
    <col min="5" max="5" width="22.08984375" style="2" customWidth="1"/>
    <col min="6" max="6" width="13.453125" style="2" customWidth="1"/>
    <col min="7" max="7" width="3.6328125" style="2" customWidth="1"/>
    <col min="8" max="8" width="8.7265625" style="2"/>
    <col min="9" max="9" width="15" style="2" customWidth="1"/>
    <col min="10" max="10" width="3.6328125" style="2" customWidth="1"/>
    <col min="11" max="11" width="19.6328125" style="2" customWidth="1"/>
    <col min="12" max="12" width="1.36328125" style="2" customWidth="1"/>
    <col min="13" max="15" width="8.7265625" style="2"/>
    <col min="16" max="16" width="8.6328125" style="2" customWidth="1"/>
    <col min="17" max="16384" width="8.7265625" style="2"/>
  </cols>
  <sheetData>
    <row r="1" spans="2:21" ht="17.25" customHeight="1">
      <c r="B1" s="111"/>
      <c r="C1" s="13"/>
      <c r="D1" s="13"/>
      <c r="E1" s="13"/>
      <c r="F1" s="13"/>
      <c r="G1" s="13"/>
    </row>
    <row r="2" spans="2:21" ht="26.25" customHeight="1">
      <c r="B2" s="114" t="s">
        <v>94</v>
      </c>
      <c r="C2" s="114"/>
      <c r="D2" s="114"/>
      <c r="E2" s="114"/>
      <c r="F2" s="114"/>
      <c r="G2" s="114"/>
      <c r="H2" s="114"/>
      <c r="I2" s="114"/>
      <c r="J2" s="114"/>
      <c r="K2" s="114"/>
    </row>
    <row r="3" spans="2:21" ht="26.25" customHeight="1">
      <c r="B3" s="114" t="str">
        <f>'１号要望書'!S4</f>
        <v>DMO枠　企画提案書</v>
      </c>
      <c r="C3" s="114"/>
      <c r="D3" s="114"/>
      <c r="E3" s="114"/>
      <c r="F3" s="114"/>
      <c r="G3" s="114"/>
      <c r="H3" s="114"/>
      <c r="I3" s="114"/>
      <c r="J3" s="114"/>
      <c r="K3" s="114"/>
    </row>
    <row r="4" spans="2:21" ht="15.75" customHeight="1">
      <c r="B4" s="377" t="s">
        <v>95</v>
      </c>
      <c r="C4" s="377"/>
      <c r="D4" s="377"/>
      <c r="E4" s="377"/>
      <c r="F4" s="377"/>
      <c r="G4" s="377"/>
      <c r="H4" s="377"/>
      <c r="I4" s="377"/>
      <c r="J4" s="377"/>
      <c r="K4" s="377"/>
    </row>
    <row r="5" spans="2:21" ht="30.75" customHeight="1">
      <c r="B5" s="378">
        <f>'１号要望書'!S16</f>
        <v>0</v>
      </c>
      <c r="C5" s="378"/>
      <c r="D5" s="378"/>
      <c r="E5" s="378"/>
      <c r="F5" s="378"/>
      <c r="G5" s="378"/>
      <c r="H5" s="378"/>
      <c r="I5" s="378"/>
      <c r="J5" s="378"/>
      <c r="K5" s="378"/>
      <c r="M5" s="103"/>
      <c r="N5" s="103"/>
      <c r="O5" s="103"/>
      <c r="P5" s="103"/>
      <c r="Q5" s="103"/>
      <c r="R5" s="103"/>
      <c r="S5" s="103"/>
      <c r="T5" s="103"/>
      <c r="U5" s="103"/>
    </row>
    <row r="6" spans="2:21" ht="22.5" customHeight="1" thickBot="1">
      <c r="M6" s="103"/>
      <c r="N6" s="103"/>
      <c r="O6" s="103"/>
      <c r="P6" s="103"/>
      <c r="Q6" s="103"/>
      <c r="R6" s="103"/>
      <c r="S6" s="103"/>
      <c r="T6" s="103"/>
      <c r="U6" s="103"/>
    </row>
    <row r="7" spans="2:21" ht="22" customHeight="1" thickBot="1">
      <c r="B7" s="374" t="s">
        <v>96</v>
      </c>
      <c r="C7" s="375"/>
      <c r="D7" s="375"/>
      <c r="E7" s="375"/>
      <c r="F7" s="375"/>
      <c r="G7" s="375"/>
      <c r="H7" s="375"/>
      <c r="I7" s="375"/>
      <c r="J7" s="375"/>
      <c r="K7" s="376"/>
      <c r="M7" s="103"/>
      <c r="N7" s="103"/>
      <c r="O7" s="103"/>
      <c r="P7" s="103"/>
      <c r="Q7" s="103"/>
      <c r="R7" s="103"/>
      <c r="S7" s="103"/>
      <c r="T7" s="103"/>
      <c r="U7" s="103"/>
    </row>
    <row r="8" spans="2:21" ht="22" customHeight="1">
      <c r="B8" s="368" t="s">
        <v>97</v>
      </c>
      <c r="C8" s="369"/>
      <c r="D8" s="369"/>
      <c r="E8" s="369"/>
      <c r="F8" s="369"/>
      <c r="G8" s="369"/>
      <c r="H8" s="369"/>
      <c r="I8" s="369"/>
      <c r="J8" s="369"/>
      <c r="K8" s="370"/>
      <c r="M8" s="103"/>
      <c r="N8" s="103"/>
      <c r="O8" s="103"/>
      <c r="P8" s="103"/>
      <c r="Q8" s="103"/>
      <c r="R8" s="103"/>
      <c r="S8" s="103"/>
      <c r="T8" s="103"/>
      <c r="U8" s="103"/>
    </row>
    <row r="9" spans="2:21" ht="22" customHeight="1">
      <c r="B9" s="368" t="s">
        <v>98</v>
      </c>
      <c r="C9" s="369"/>
      <c r="D9" s="369"/>
      <c r="E9" s="369"/>
      <c r="F9" s="369"/>
      <c r="G9" s="369"/>
      <c r="H9" s="369"/>
      <c r="I9" s="369"/>
      <c r="J9" s="369"/>
      <c r="K9" s="370"/>
      <c r="M9" s="103"/>
      <c r="N9" s="103"/>
      <c r="O9" s="103"/>
      <c r="P9" s="103"/>
      <c r="Q9" s="103"/>
      <c r="R9" s="103"/>
      <c r="S9" s="103"/>
      <c r="T9" s="103"/>
      <c r="U9" s="103"/>
    </row>
    <row r="10" spans="2:21" ht="14.15" customHeight="1">
      <c r="B10" s="368"/>
      <c r="C10" s="369"/>
      <c r="D10" s="369"/>
      <c r="E10" s="369"/>
      <c r="F10" s="369"/>
      <c r="G10" s="369"/>
      <c r="H10" s="369"/>
      <c r="I10" s="369"/>
      <c r="J10" s="369"/>
      <c r="K10" s="370"/>
      <c r="M10" s="103"/>
      <c r="N10" s="103"/>
      <c r="O10" s="103"/>
      <c r="P10" s="103"/>
      <c r="Q10" s="103"/>
      <c r="R10" s="103"/>
      <c r="S10" s="103"/>
      <c r="T10" s="103"/>
      <c r="U10" s="103"/>
    </row>
    <row r="11" spans="2:21" ht="22" customHeight="1">
      <c r="B11" s="368" t="s">
        <v>99</v>
      </c>
      <c r="C11" s="369"/>
      <c r="D11" s="369"/>
      <c r="E11" s="369"/>
      <c r="F11" s="369"/>
      <c r="G11" s="369"/>
      <c r="H11" s="369"/>
      <c r="I11" s="369"/>
      <c r="J11" s="369"/>
      <c r="K11" s="370"/>
      <c r="M11" s="103"/>
      <c r="N11" s="103"/>
      <c r="O11" s="103"/>
      <c r="P11" s="103"/>
      <c r="Q11" s="103"/>
      <c r="R11" s="103"/>
      <c r="S11" s="103"/>
      <c r="T11" s="103"/>
      <c r="U11" s="103"/>
    </row>
    <row r="12" spans="2:21" ht="22" customHeight="1">
      <c r="B12" s="368" t="s">
        <v>100</v>
      </c>
      <c r="C12" s="369"/>
      <c r="D12" s="369"/>
      <c r="E12" s="369"/>
      <c r="F12" s="369"/>
      <c r="G12" s="369"/>
      <c r="H12" s="369"/>
      <c r="I12" s="369"/>
      <c r="J12" s="369"/>
      <c r="K12" s="370"/>
      <c r="M12" s="103"/>
      <c r="N12" s="103"/>
      <c r="O12" s="103"/>
      <c r="P12" s="103"/>
      <c r="Q12" s="103"/>
      <c r="R12" s="103"/>
      <c r="S12" s="103"/>
      <c r="T12" s="103"/>
      <c r="U12" s="103"/>
    </row>
    <row r="13" spans="2:21" ht="22" customHeight="1">
      <c r="B13" s="368" t="s">
        <v>101</v>
      </c>
      <c r="C13" s="369"/>
      <c r="D13" s="369"/>
      <c r="E13" s="369"/>
      <c r="F13" s="369"/>
      <c r="G13" s="369"/>
      <c r="H13" s="369"/>
      <c r="I13" s="369"/>
      <c r="J13" s="369"/>
      <c r="K13" s="370"/>
      <c r="M13" s="103"/>
      <c r="N13" s="103"/>
      <c r="O13" s="103"/>
      <c r="P13" s="103"/>
      <c r="Q13" s="103"/>
      <c r="R13" s="103"/>
      <c r="S13" s="103"/>
      <c r="T13" s="103"/>
      <c r="U13" s="103"/>
    </row>
    <row r="14" spans="2:21" ht="22" customHeight="1">
      <c r="B14" s="368" t="s">
        <v>102</v>
      </c>
      <c r="C14" s="369"/>
      <c r="D14" s="369"/>
      <c r="E14" s="369"/>
      <c r="F14" s="369"/>
      <c r="G14" s="369"/>
      <c r="H14" s="369"/>
      <c r="I14" s="369"/>
      <c r="J14" s="369"/>
      <c r="K14" s="370"/>
      <c r="M14" s="103"/>
      <c r="N14" s="103"/>
      <c r="O14" s="103"/>
      <c r="P14" s="103"/>
      <c r="Q14" s="103"/>
      <c r="R14" s="103"/>
      <c r="S14" s="103"/>
      <c r="T14" s="103"/>
      <c r="U14" s="103"/>
    </row>
    <row r="15" spans="2:21" ht="22" customHeight="1">
      <c r="B15" s="368" t="s">
        <v>103</v>
      </c>
      <c r="C15" s="369"/>
      <c r="D15" s="369"/>
      <c r="E15" s="369"/>
      <c r="F15" s="369"/>
      <c r="G15" s="369"/>
      <c r="H15" s="369"/>
      <c r="I15" s="369"/>
      <c r="J15" s="369"/>
      <c r="K15" s="370"/>
      <c r="M15" s="103"/>
      <c r="N15" s="103"/>
      <c r="O15" s="103"/>
      <c r="P15" s="103"/>
      <c r="Q15" s="103"/>
      <c r="R15" s="103"/>
      <c r="S15" s="103"/>
      <c r="T15" s="103"/>
      <c r="U15" s="103"/>
    </row>
    <row r="16" spans="2:21" ht="22" customHeight="1">
      <c r="B16" s="368" t="s">
        <v>104</v>
      </c>
      <c r="C16" s="369"/>
      <c r="D16" s="369"/>
      <c r="E16" s="369"/>
      <c r="F16" s="369"/>
      <c r="G16" s="369"/>
      <c r="H16" s="369"/>
      <c r="I16" s="369"/>
      <c r="J16" s="369"/>
      <c r="K16" s="370"/>
      <c r="M16" s="103"/>
      <c r="N16" s="103"/>
      <c r="O16" s="103"/>
      <c r="P16" s="103"/>
      <c r="Q16" s="103"/>
      <c r="R16" s="103"/>
      <c r="S16" s="103"/>
      <c r="T16" s="103"/>
      <c r="U16" s="103"/>
    </row>
    <row r="17" spans="2:21" ht="22" customHeight="1">
      <c r="B17" s="368"/>
      <c r="C17" s="369"/>
      <c r="D17" s="369"/>
      <c r="E17" s="369"/>
      <c r="F17" s="369"/>
      <c r="G17" s="369"/>
      <c r="H17" s="369"/>
      <c r="I17" s="369"/>
      <c r="J17" s="369"/>
      <c r="K17" s="370"/>
      <c r="M17" s="103"/>
      <c r="N17" s="103"/>
      <c r="O17" s="103"/>
      <c r="P17" s="103"/>
      <c r="Q17" s="103"/>
      <c r="R17" s="103"/>
      <c r="S17" s="103"/>
      <c r="T17" s="103"/>
      <c r="U17" s="103"/>
    </row>
    <row r="18" spans="2:21" ht="22" customHeight="1" thickBot="1">
      <c r="B18" s="371"/>
      <c r="C18" s="372"/>
      <c r="D18" s="372"/>
      <c r="E18" s="372"/>
      <c r="F18" s="372"/>
      <c r="G18" s="372"/>
      <c r="H18" s="372"/>
      <c r="I18" s="372"/>
      <c r="J18" s="372"/>
      <c r="K18" s="373"/>
      <c r="M18" s="103"/>
      <c r="N18" s="103"/>
      <c r="O18" s="103"/>
      <c r="P18" s="103"/>
      <c r="Q18" s="103"/>
      <c r="R18" s="103"/>
      <c r="S18" s="103"/>
      <c r="T18" s="103"/>
      <c r="U18" s="103"/>
    </row>
    <row r="19" spans="2:21" ht="14.5" customHeight="1" thickBot="1">
      <c r="M19" s="103"/>
      <c r="N19" s="103"/>
      <c r="O19" s="103"/>
      <c r="P19" s="103"/>
      <c r="Q19" s="103"/>
      <c r="R19" s="103"/>
      <c r="S19" s="103"/>
      <c r="T19" s="103"/>
      <c r="U19" s="103"/>
    </row>
    <row r="20" spans="2:21" ht="25" customHeight="1" thickBot="1">
      <c r="B20" s="374" t="s">
        <v>105</v>
      </c>
      <c r="C20" s="375"/>
      <c r="D20" s="375"/>
      <c r="E20" s="375"/>
      <c r="F20" s="375"/>
      <c r="G20" s="375"/>
      <c r="H20" s="375"/>
      <c r="I20" s="375"/>
      <c r="J20" s="375"/>
      <c r="K20" s="376"/>
      <c r="M20" s="103"/>
      <c r="N20" s="103"/>
      <c r="O20" s="103"/>
      <c r="P20" s="103"/>
      <c r="Q20" s="103"/>
      <c r="R20" s="103"/>
      <c r="S20" s="103"/>
      <c r="T20" s="103"/>
      <c r="U20" s="103"/>
    </row>
    <row r="21" spans="2:21" ht="23.5" customHeight="1">
      <c r="B21" s="41" t="s">
        <v>106</v>
      </c>
      <c r="C21" s="349" t="s">
        <v>107</v>
      </c>
      <c r="D21" s="350"/>
      <c r="E21" s="42" t="s">
        <v>108</v>
      </c>
      <c r="F21" s="349" t="s">
        <v>109</v>
      </c>
      <c r="G21" s="350"/>
      <c r="H21" s="42" t="s">
        <v>110</v>
      </c>
      <c r="I21" s="366" t="s">
        <v>111</v>
      </c>
      <c r="J21" s="367"/>
      <c r="K21" s="43" t="s">
        <v>112</v>
      </c>
      <c r="M21" s="104"/>
      <c r="N21" s="104"/>
      <c r="O21" s="103"/>
      <c r="P21" s="103"/>
      <c r="Q21" s="103"/>
      <c r="R21" s="103"/>
      <c r="S21" s="103"/>
      <c r="T21" s="103"/>
      <c r="U21" s="103"/>
    </row>
    <row r="22" spans="2:21" ht="25" customHeight="1">
      <c r="B22" s="56"/>
      <c r="C22" s="364"/>
      <c r="D22" s="365"/>
      <c r="E22" s="57"/>
      <c r="F22" s="58"/>
      <c r="G22" s="52" t="s">
        <v>113</v>
      </c>
      <c r="H22" s="65"/>
      <c r="I22" s="88">
        <f>F22*H22</f>
        <v>0</v>
      </c>
      <c r="J22" s="52" t="s">
        <v>113</v>
      </c>
      <c r="K22" s="68"/>
      <c r="M22" s="103"/>
      <c r="N22" s="103"/>
      <c r="O22" s="103"/>
      <c r="P22" s="103"/>
      <c r="Q22" s="103"/>
      <c r="R22" s="103"/>
      <c r="S22" s="103"/>
      <c r="T22" s="103"/>
      <c r="U22" s="103"/>
    </row>
    <row r="23" spans="2:21" ht="25" customHeight="1">
      <c r="B23" s="59"/>
      <c r="C23" s="362"/>
      <c r="D23" s="363"/>
      <c r="E23" s="60"/>
      <c r="F23" s="61"/>
      <c r="G23" s="53" t="s">
        <v>114</v>
      </c>
      <c r="H23" s="66"/>
      <c r="I23" s="89">
        <f t="shared" ref="I23:I36" si="0">F23*H23</f>
        <v>0</v>
      </c>
      <c r="J23" s="53" t="s">
        <v>114</v>
      </c>
      <c r="K23" s="69"/>
      <c r="M23" s="103"/>
      <c r="N23" s="103"/>
      <c r="O23" s="103"/>
      <c r="P23" s="103"/>
      <c r="Q23" s="103"/>
      <c r="R23" s="103"/>
      <c r="S23" s="103"/>
      <c r="T23" s="103"/>
      <c r="U23" s="103"/>
    </row>
    <row r="24" spans="2:21" ht="25" customHeight="1">
      <c r="B24" s="59"/>
      <c r="C24" s="362"/>
      <c r="D24" s="363"/>
      <c r="E24" s="60"/>
      <c r="F24" s="61"/>
      <c r="G24" s="53" t="s">
        <v>114</v>
      </c>
      <c r="H24" s="66"/>
      <c r="I24" s="89">
        <f t="shared" si="0"/>
        <v>0</v>
      </c>
      <c r="J24" s="53" t="s">
        <v>114</v>
      </c>
      <c r="K24" s="69"/>
      <c r="M24" s="103"/>
      <c r="N24" s="103"/>
      <c r="O24" s="103"/>
      <c r="P24" s="103"/>
      <c r="Q24" s="103"/>
      <c r="R24" s="103"/>
      <c r="S24" s="103"/>
      <c r="T24" s="103"/>
      <c r="U24" s="103"/>
    </row>
    <row r="25" spans="2:21" ht="25" customHeight="1">
      <c r="B25" s="59"/>
      <c r="C25" s="362"/>
      <c r="D25" s="363"/>
      <c r="E25" s="60"/>
      <c r="F25" s="61"/>
      <c r="G25" s="53" t="s">
        <v>114</v>
      </c>
      <c r="H25" s="66"/>
      <c r="I25" s="89">
        <f t="shared" si="0"/>
        <v>0</v>
      </c>
      <c r="J25" s="53" t="s">
        <v>114</v>
      </c>
      <c r="K25" s="69"/>
      <c r="M25" s="103"/>
      <c r="N25" s="103"/>
      <c r="O25" s="103"/>
      <c r="P25" s="103"/>
      <c r="Q25" s="103"/>
      <c r="R25" s="103"/>
      <c r="S25" s="103"/>
      <c r="T25" s="103"/>
      <c r="U25" s="103"/>
    </row>
    <row r="26" spans="2:21" ht="25" customHeight="1">
      <c r="B26" s="59"/>
      <c r="C26" s="362"/>
      <c r="D26" s="363"/>
      <c r="E26" s="60"/>
      <c r="F26" s="61"/>
      <c r="G26" s="53" t="s">
        <v>114</v>
      </c>
      <c r="H26" s="66"/>
      <c r="I26" s="89">
        <f>F26*H26</f>
        <v>0</v>
      </c>
      <c r="J26" s="53" t="s">
        <v>114</v>
      </c>
      <c r="K26" s="69"/>
      <c r="M26" s="103"/>
      <c r="N26" s="103"/>
      <c r="O26" s="103"/>
      <c r="P26" s="103"/>
      <c r="Q26" s="103"/>
      <c r="R26" s="103"/>
      <c r="S26" s="103"/>
      <c r="T26" s="103"/>
      <c r="U26" s="103"/>
    </row>
    <row r="27" spans="2:21" ht="25" customHeight="1">
      <c r="B27" s="59"/>
      <c r="C27" s="362"/>
      <c r="D27" s="363"/>
      <c r="E27" s="60"/>
      <c r="F27" s="61"/>
      <c r="G27" s="53" t="s">
        <v>114</v>
      </c>
      <c r="H27" s="66"/>
      <c r="I27" s="89">
        <f t="shared" si="0"/>
        <v>0</v>
      </c>
      <c r="J27" s="53" t="s">
        <v>114</v>
      </c>
      <c r="K27" s="69"/>
      <c r="M27" s="103"/>
      <c r="N27" s="103"/>
      <c r="O27" s="103"/>
      <c r="P27" s="103"/>
      <c r="Q27" s="103"/>
      <c r="R27" s="103"/>
      <c r="S27" s="103"/>
      <c r="T27" s="103"/>
      <c r="U27" s="103"/>
    </row>
    <row r="28" spans="2:21" ht="25" customHeight="1">
      <c r="B28" s="59"/>
      <c r="C28" s="362"/>
      <c r="D28" s="363"/>
      <c r="E28" s="60"/>
      <c r="F28" s="61"/>
      <c r="G28" s="53" t="s">
        <v>114</v>
      </c>
      <c r="H28" s="66"/>
      <c r="I28" s="89">
        <f>F28*H28</f>
        <v>0</v>
      </c>
      <c r="J28" s="53" t="s">
        <v>114</v>
      </c>
      <c r="K28" s="69"/>
      <c r="M28" s="103"/>
      <c r="N28" s="103"/>
      <c r="O28" s="103"/>
      <c r="P28" s="103"/>
      <c r="Q28" s="103"/>
      <c r="R28" s="103"/>
      <c r="S28" s="103"/>
      <c r="T28" s="103"/>
      <c r="U28" s="103"/>
    </row>
    <row r="29" spans="2:21" ht="25" customHeight="1">
      <c r="B29" s="59"/>
      <c r="C29" s="362"/>
      <c r="D29" s="363"/>
      <c r="E29" s="60"/>
      <c r="F29" s="61"/>
      <c r="G29" s="53" t="s">
        <v>114</v>
      </c>
      <c r="H29" s="66"/>
      <c r="I29" s="89">
        <f>F29*H29</f>
        <v>0</v>
      </c>
      <c r="J29" s="53" t="s">
        <v>114</v>
      </c>
      <c r="K29" s="69"/>
      <c r="M29" s="103"/>
      <c r="N29" s="103"/>
      <c r="O29" s="103"/>
      <c r="P29" s="103"/>
      <c r="Q29" s="103"/>
      <c r="R29" s="103"/>
      <c r="S29" s="103"/>
      <c r="T29" s="103"/>
      <c r="U29" s="103"/>
    </row>
    <row r="30" spans="2:21" ht="25" customHeight="1">
      <c r="B30" s="59"/>
      <c r="C30" s="362"/>
      <c r="D30" s="363"/>
      <c r="E30" s="60"/>
      <c r="F30" s="61"/>
      <c r="G30" s="53" t="s">
        <v>114</v>
      </c>
      <c r="H30" s="66"/>
      <c r="I30" s="89">
        <f>F30*H30</f>
        <v>0</v>
      </c>
      <c r="J30" s="53" t="s">
        <v>114</v>
      </c>
      <c r="K30" s="69"/>
      <c r="M30" s="103"/>
      <c r="N30" s="103"/>
      <c r="O30" s="103"/>
      <c r="P30" s="103"/>
      <c r="Q30" s="103"/>
      <c r="R30" s="103"/>
      <c r="S30" s="103"/>
      <c r="T30" s="103"/>
      <c r="U30" s="103"/>
    </row>
    <row r="31" spans="2:21" ht="25" customHeight="1">
      <c r="B31" s="59"/>
      <c r="C31" s="362"/>
      <c r="D31" s="363"/>
      <c r="E31" s="60"/>
      <c r="F31" s="61"/>
      <c r="G31" s="53" t="s">
        <v>114</v>
      </c>
      <c r="H31" s="66"/>
      <c r="I31" s="89">
        <f>F31*H31</f>
        <v>0</v>
      </c>
      <c r="J31" s="53" t="s">
        <v>114</v>
      </c>
      <c r="K31" s="69"/>
      <c r="M31" s="103"/>
      <c r="N31" s="103"/>
      <c r="O31" s="103"/>
      <c r="P31" s="103"/>
      <c r="Q31" s="103"/>
      <c r="R31" s="103"/>
      <c r="S31" s="103"/>
      <c r="T31" s="103"/>
      <c r="U31" s="103"/>
    </row>
    <row r="32" spans="2:21" ht="25" customHeight="1">
      <c r="B32" s="59"/>
      <c r="C32" s="362"/>
      <c r="D32" s="363"/>
      <c r="E32" s="60"/>
      <c r="F32" s="61"/>
      <c r="G32" s="53" t="s">
        <v>114</v>
      </c>
      <c r="H32" s="66"/>
      <c r="I32" s="89">
        <f t="shared" si="0"/>
        <v>0</v>
      </c>
      <c r="J32" s="53" t="s">
        <v>114</v>
      </c>
      <c r="K32" s="69"/>
      <c r="M32" s="103"/>
      <c r="N32" s="103"/>
      <c r="O32" s="103"/>
      <c r="P32" s="103"/>
      <c r="Q32" s="103"/>
      <c r="R32" s="103"/>
      <c r="S32" s="103"/>
      <c r="T32" s="103"/>
      <c r="U32" s="103"/>
    </row>
    <row r="33" spans="2:23" ht="25" customHeight="1">
      <c r="B33" s="59"/>
      <c r="C33" s="362"/>
      <c r="D33" s="363"/>
      <c r="E33" s="60"/>
      <c r="F33" s="61"/>
      <c r="G33" s="53" t="s">
        <v>114</v>
      </c>
      <c r="H33" s="66"/>
      <c r="I33" s="89">
        <f t="shared" si="0"/>
        <v>0</v>
      </c>
      <c r="J33" s="53" t="s">
        <v>114</v>
      </c>
      <c r="K33" s="69"/>
      <c r="M33" s="103"/>
      <c r="N33" s="103"/>
      <c r="O33" s="103"/>
      <c r="P33" s="103"/>
      <c r="Q33" s="103"/>
      <c r="R33" s="103"/>
      <c r="S33" s="103"/>
      <c r="T33" s="103"/>
      <c r="U33" s="103"/>
    </row>
    <row r="34" spans="2:23" ht="25" customHeight="1">
      <c r="B34" s="59"/>
      <c r="C34" s="362"/>
      <c r="D34" s="363"/>
      <c r="E34" s="60"/>
      <c r="F34" s="61"/>
      <c r="G34" s="53" t="s">
        <v>114</v>
      </c>
      <c r="H34" s="66"/>
      <c r="I34" s="89">
        <f t="shared" si="0"/>
        <v>0</v>
      </c>
      <c r="J34" s="53" t="s">
        <v>114</v>
      </c>
      <c r="K34" s="69"/>
      <c r="M34" s="103"/>
      <c r="N34" s="103"/>
      <c r="O34" s="103"/>
      <c r="P34" s="103"/>
      <c r="Q34" s="103"/>
      <c r="R34" s="103"/>
      <c r="S34" s="103"/>
      <c r="T34" s="103"/>
      <c r="U34" s="103"/>
    </row>
    <row r="35" spans="2:23" ht="25" customHeight="1">
      <c r="B35" s="59"/>
      <c r="C35" s="362"/>
      <c r="D35" s="363"/>
      <c r="E35" s="60"/>
      <c r="F35" s="61"/>
      <c r="G35" s="53" t="s">
        <v>114</v>
      </c>
      <c r="H35" s="66"/>
      <c r="I35" s="89">
        <f t="shared" si="0"/>
        <v>0</v>
      </c>
      <c r="J35" s="53" t="s">
        <v>114</v>
      </c>
      <c r="K35" s="69"/>
      <c r="M35" s="103"/>
      <c r="N35" s="103"/>
      <c r="O35" s="103"/>
      <c r="P35" s="103"/>
      <c r="Q35" s="103"/>
      <c r="R35" s="103"/>
      <c r="S35" s="103"/>
      <c r="T35" s="103"/>
      <c r="U35" s="103"/>
    </row>
    <row r="36" spans="2:23" ht="25" customHeight="1" thickBot="1">
      <c r="B36" s="62"/>
      <c r="C36" s="358"/>
      <c r="D36" s="359"/>
      <c r="E36" s="63"/>
      <c r="F36" s="64"/>
      <c r="G36" s="54" t="s">
        <v>114</v>
      </c>
      <c r="H36" s="67"/>
      <c r="I36" s="90">
        <f t="shared" si="0"/>
        <v>0</v>
      </c>
      <c r="J36" s="54" t="s">
        <v>114</v>
      </c>
      <c r="K36" s="70"/>
      <c r="M36" s="103"/>
      <c r="N36" s="103"/>
      <c r="O36" s="103"/>
      <c r="P36" s="103"/>
      <c r="Q36" s="103"/>
      <c r="R36" s="103"/>
      <c r="S36" s="103"/>
      <c r="T36" s="103"/>
      <c r="U36" s="103"/>
    </row>
    <row r="37" spans="2:23" ht="23.5" customHeight="1" thickTop="1" thickBot="1">
      <c r="B37" s="360" t="s">
        <v>115</v>
      </c>
      <c r="C37" s="361"/>
      <c r="D37" s="361"/>
      <c r="E37" s="361"/>
      <c r="F37" s="361"/>
      <c r="G37" s="361"/>
      <c r="H37" s="361"/>
      <c r="I37" s="91">
        <f>SUM(I22:I36)</f>
        <v>0</v>
      </c>
      <c r="J37" s="44" t="s">
        <v>114</v>
      </c>
      <c r="K37" s="45"/>
      <c r="M37" s="103"/>
      <c r="N37" s="103"/>
      <c r="O37" s="103"/>
      <c r="P37" s="103"/>
      <c r="Q37" s="103"/>
      <c r="R37" s="103"/>
      <c r="S37" s="103"/>
      <c r="T37" s="103"/>
      <c r="U37" s="103"/>
    </row>
    <row r="38" spans="2:23" ht="21" customHeight="1">
      <c r="B38" s="50"/>
      <c r="C38" s="50"/>
      <c r="D38" s="50"/>
      <c r="E38" s="50"/>
      <c r="F38" s="355" t="s">
        <v>116</v>
      </c>
      <c r="G38" s="355"/>
      <c r="H38" s="356"/>
      <c r="I38" s="51" t="str">
        <f>IF(I37&lt;=9999999,"NG！事業費が1000万円未満です",IF(I37&gt;=10000000,"OK！"))</f>
        <v>NG！事業費が1000万円未満です</v>
      </c>
      <c r="M38" s="103"/>
      <c r="N38" s="103"/>
      <c r="O38" s="103"/>
      <c r="P38" s="103"/>
      <c r="Q38" s="103"/>
      <c r="R38" s="103"/>
      <c r="S38" s="103"/>
      <c r="T38" s="103"/>
      <c r="U38" s="103"/>
    </row>
    <row r="39" spans="2:23" ht="14.5" customHeight="1" thickBot="1">
      <c r="M39" s="103"/>
      <c r="N39" s="103"/>
      <c r="O39" s="103"/>
      <c r="P39" s="103"/>
      <c r="Q39" s="103"/>
      <c r="R39" s="103"/>
      <c r="S39" s="103"/>
      <c r="T39" s="103"/>
      <c r="U39" s="103"/>
    </row>
    <row r="40" spans="2:23" ht="25" customHeight="1" thickBot="1">
      <c r="B40" s="357" t="s">
        <v>117</v>
      </c>
      <c r="C40" s="357"/>
      <c r="D40" s="357"/>
      <c r="E40" s="357"/>
      <c r="F40" s="357" t="s">
        <v>118</v>
      </c>
      <c r="G40" s="357"/>
      <c r="H40" s="357"/>
      <c r="I40" s="357"/>
      <c r="J40" s="357"/>
      <c r="K40" s="357"/>
      <c r="M40" s="103"/>
      <c r="N40" s="103"/>
      <c r="O40" s="103"/>
      <c r="P40" s="103"/>
      <c r="Q40" s="103"/>
      <c r="R40" s="103"/>
      <c r="S40" s="103"/>
      <c r="T40" s="103"/>
      <c r="U40" s="103"/>
    </row>
    <row r="41" spans="2:23" ht="23.5" customHeight="1">
      <c r="B41" s="41" t="s">
        <v>119</v>
      </c>
      <c r="C41" s="349" t="s">
        <v>120</v>
      </c>
      <c r="D41" s="350"/>
      <c r="E41" s="43" t="s">
        <v>112</v>
      </c>
      <c r="F41" s="351" t="s">
        <v>106</v>
      </c>
      <c r="G41" s="352"/>
      <c r="H41" s="352"/>
      <c r="I41" s="349" t="s">
        <v>120</v>
      </c>
      <c r="J41" s="350"/>
      <c r="K41" s="43" t="s">
        <v>112</v>
      </c>
      <c r="M41" s="103"/>
      <c r="N41" s="103"/>
      <c r="O41" s="103"/>
      <c r="P41" s="103"/>
      <c r="Q41" s="103"/>
      <c r="R41" s="103"/>
      <c r="S41" s="103"/>
      <c r="T41" s="103"/>
      <c r="U41" s="103"/>
    </row>
    <row r="42" spans="2:23" ht="20.149999999999999" customHeight="1" thickBot="1">
      <c r="B42" s="56"/>
      <c r="C42" s="58"/>
      <c r="D42" s="52" t="s">
        <v>114</v>
      </c>
      <c r="E42" s="71"/>
      <c r="F42" s="353" t="s">
        <v>121</v>
      </c>
      <c r="G42" s="354"/>
      <c r="H42" s="354"/>
      <c r="I42" s="73"/>
      <c r="J42" s="52" t="s">
        <v>114</v>
      </c>
      <c r="K42" s="71"/>
      <c r="M42" s="103"/>
      <c r="N42" s="103"/>
      <c r="O42" s="103"/>
      <c r="P42" s="103"/>
      <c r="Q42" s="103"/>
      <c r="R42" s="103"/>
      <c r="S42" s="103"/>
      <c r="T42" s="103"/>
      <c r="U42" s="103"/>
    </row>
    <row r="43" spans="2:23" ht="20.149999999999999" customHeight="1" thickTop="1">
      <c r="B43" s="59"/>
      <c r="C43" s="61"/>
      <c r="D43" s="53" t="s">
        <v>114</v>
      </c>
      <c r="E43" s="72"/>
      <c r="F43" s="348" t="s">
        <v>122</v>
      </c>
      <c r="G43" s="334" t="s">
        <v>123</v>
      </c>
      <c r="H43" s="335"/>
      <c r="I43" s="74"/>
      <c r="J43" s="53" t="s">
        <v>114</v>
      </c>
      <c r="K43" s="72"/>
      <c r="M43" s="338" t="s">
        <v>124</v>
      </c>
      <c r="N43" s="338"/>
      <c r="O43" s="338"/>
      <c r="P43" s="338"/>
      <c r="Q43" s="338"/>
      <c r="R43" s="338"/>
      <c r="S43" s="338"/>
      <c r="T43" s="338"/>
      <c r="U43" s="338"/>
      <c r="V43" s="94"/>
      <c r="W43" s="94"/>
    </row>
    <row r="44" spans="2:23" ht="20.149999999999999" customHeight="1">
      <c r="B44" s="59"/>
      <c r="C44" s="61"/>
      <c r="D44" s="53" t="s">
        <v>114</v>
      </c>
      <c r="E44" s="72"/>
      <c r="F44" s="348"/>
      <c r="G44" s="336" t="s">
        <v>125</v>
      </c>
      <c r="H44" s="337"/>
      <c r="I44" s="87"/>
      <c r="J44" s="53" t="s">
        <v>114</v>
      </c>
      <c r="K44" s="72"/>
      <c r="M44" s="338"/>
      <c r="N44" s="338"/>
      <c r="O44" s="338"/>
      <c r="P44" s="338"/>
      <c r="Q44" s="338"/>
      <c r="R44" s="338"/>
      <c r="S44" s="338"/>
      <c r="T44" s="338"/>
      <c r="U44" s="338"/>
      <c r="V44" s="94"/>
      <c r="W44" s="94"/>
    </row>
    <row r="45" spans="2:23" ht="20.149999999999999" customHeight="1">
      <c r="B45" s="59"/>
      <c r="C45" s="61"/>
      <c r="D45" s="53" t="s">
        <v>114</v>
      </c>
      <c r="E45" s="72"/>
      <c r="F45" s="348"/>
      <c r="G45" s="336" t="s">
        <v>126</v>
      </c>
      <c r="H45" s="337"/>
      <c r="I45" s="87"/>
      <c r="J45" s="53" t="s">
        <v>114</v>
      </c>
      <c r="K45" s="72"/>
      <c r="M45" s="105"/>
      <c r="N45" s="105"/>
      <c r="O45" s="105"/>
      <c r="P45" s="105"/>
      <c r="Q45" s="105"/>
      <c r="R45" s="105"/>
      <c r="S45" s="105"/>
      <c r="T45" s="105"/>
      <c r="U45" s="105"/>
      <c r="V45" s="94"/>
      <c r="W45" s="94"/>
    </row>
    <row r="46" spans="2:23" ht="20.149999999999999" customHeight="1" thickBot="1">
      <c r="B46" s="59"/>
      <c r="C46" s="61"/>
      <c r="D46" s="53" t="s">
        <v>114</v>
      </c>
      <c r="E46" s="72"/>
      <c r="F46" s="345" t="s">
        <v>127</v>
      </c>
      <c r="G46" s="346"/>
      <c r="H46" s="347"/>
      <c r="I46" s="75"/>
      <c r="J46" s="53" t="s">
        <v>114</v>
      </c>
      <c r="K46" s="72"/>
    </row>
    <row r="47" spans="2:23" ht="20.149999999999999" customHeight="1" thickTop="1">
      <c r="B47" s="59"/>
      <c r="C47" s="61"/>
      <c r="D47" s="53" t="s">
        <v>114</v>
      </c>
      <c r="E47" s="72"/>
      <c r="F47" s="345" t="s">
        <v>128</v>
      </c>
      <c r="G47" s="346"/>
      <c r="H47" s="346"/>
      <c r="I47" s="76"/>
      <c r="J47" s="53" t="s">
        <v>114</v>
      </c>
      <c r="K47" s="72"/>
    </row>
    <row r="48" spans="2:23" ht="20.149999999999999" customHeight="1" thickBot="1">
      <c r="B48" s="46" t="s">
        <v>115</v>
      </c>
      <c r="C48" s="92">
        <f>SUM(C42:C47)</f>
        <v>0</v>
      </c>
      <c r="D48" s="47" t="s">
        <v>114</v>
      </c>
      <c r="E48" s="48"/>
      <c r="F48" s="342" t="s">
        <v>115</v>
      </c>
      <c r="G48" s="343"/>
      <c r="H48" s="343"/>
      <c r="I48" s="77">
        <f>SUM(I42:I47)</f>
        <v>0</v>
      </c>
      <c r="J48" s="55" t="s">
        <v>114</v>
      </c>
      <c r="K48" s="49"/>
    </row>
    <row r="49" spans="2:9" ht="14.5" customHeight="1"/>
    <row r="50" spans="2:9" ht="21" customHeight="1" thickBot="1">
      <c r="B50" s="3"/>
      <c r="C50" s="5" t="s">
        <v>129</v>
      </c>
      <c r="E50" s="5" t="s">
        <v>130</v>
      </c>
      <c r="G50" s="344" t="s">
        <v>131</v>
      </c>
      <c r="H50" s="344"/>
      <c r="I50" s="344"/>
    </row>
    <row r="51" spans="2:9" ht="21" customHeight="1" thickTop="1" thickBot="1">
      <c r="C51" s="93">
        <f>SUM(I43:I46)</f>
        <v>0</v>
      </c>
      <c r="D51" s="5" t="s">
        <v>132</v>
      </c>
      <c r="E51" s="93">
        <f>I37</f>
        <v>0</v>
      </c>
      <c r="F51" s="5" t="s">
        <v>133</v>
      </c>
      <c r="G51" s="339" t="e">
        <f>C51/+E51</f>
        <v>#DIV/0!</v>
      </c>
      <c r="H51" s="340"/>
      <c r="I51" s="341"/>
    </row>
    <row r="52" spans="2:9" ht="21" customHeight="1" thickTop="1"/>
    <row r="53" spans="2:9" ht="21" customHeight="1"/>
    <row r="54" spans="2:9" ht="22.5" customHeight="1"/>
    <row r="55" spans="2:9" ht="18" customHeight="1"/>
    <row r="56" spans="2:9" ht="21" customHeight="1"/>
    <row r="57" spans="2:9" s="14" customFormat="1" ht="17.25" customHeight="1"/>
    <row r="58" spans="2:9" ht="22.5" customHeight="1"/>
    <row r="59" spans="2:9" ht="22.5" customHeight="1"/>
    <row r="60" spans="2:9" ht="22.5" customHeight="1"/>
    <row r="61" spans="2:9" ht="22.5" customHeight="1"/>
    <row r="62" spans="2:9" ht="22.5" customHeight="1"/>
    <row r="63" spans="2:9" ht="22.5" customHeight="1"/>
    <row r="64" spans="2:9" ht="22.5" customHeight="1"/>
    <row r="65" spans="12:44" ht="21.75" customHeight="1"/>
    <row r="66" spans="12:44" ht="3.75" customHeight="1"/>
    <row r="67" spans="12:44" ht="28.5" customHeight="1"/>
    <row r="68" spans="12:44" ht="18.75" customHeight="1"/>
    <row r="74" spans="12:44">
      <c r="L74" s="2" t="s">
        <v>190</v>
      </c>
    </row>
    <row r="76" spans="12:44" ht="22.5" customHeight="1"/>
    <row r="77" spans="12:44" ht="409.5">
      <c r="L77" s="108" t="s">
        <v>191</v>
      </c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</row>
    <row r="78" spans="12:44"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09"/>
      <c r="AF78" s="109"/>
      <c r="AG78" s="109"/>
      <c r="AH78" s="109"/>
      <c r="AI78" s="109"/>
      <c r="AJ78" s="109"/>
      <c r="AK78" s="109"/>
      <c r="AL78" s="109"/>
      <c r="AM78" s="109"/>
      <c r="AN78" s="109"/>
      <c r="AO78" s="109"/>
      <c r="AP78" s="109"/>
      <c r="AQ78" s="109"/>
      <c r="AR78" s="109"/>
    </row>
    <row r="79" spans="12:44" ht="30.75" customHeight="1"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</row>
  </sheetData>
  <sheetProtection formatCells="0" formatColumns="0" formatRows="0" insertRows="0" insertHyperlinks="0" deleteColumns="0" deleteRows="0" sort="0" autoFilter="0" pivotTables="0"/>
  <mergeCells count="53">
    <mergeCell ref="B2:K2"/>
    <mergeCell ref="B7:K7"/>
    <mergeCell ref="B8:K8"/>
    <mergeCell ref="B9:K9"/>
    <mergeCell ref="B10:K10"/>
    <mergeCell ref="B4:K4"/>
    <mergeCell ref="B5:K5"/>
    <mergeCell ref="B3:K3"/>
    <mergeCell ref="I21:J21"/>
    <mergeCell ref="B17:K17"/>
    <mergeCell ref="B18:K18"/>
    <mergeCell ref="B20:K20"/>
    <mergeCell ref="B11:K11"/>
    <mergeCell ref="B12:K12"/>
    <mergeCell ref="B13:K13"/>
    <mergeCell ref="B14:K14"/>
    <mergeCell ref="B15:K15"/>
    <mergeCell ref="B16:K16"/>
    <mergeCell ref="F21:G21"/>
    <mergeCell ref="C24:D24"/>
    <mergeCell ref="C25:D25"/>
    <mergeCell ref="C22:D22"/>
    <mergeCell ref="C23:D23"/>
    <mergeCell ref="C21:D21"/>
    <mergeCell ref="C30:D30"/>
    <mergeCell ref="C31:D31"/>
    <mergeCell ref="C28:D28"/>
    <mergeCell ref="C29:D29"/>
    <mergeCell ref="C26:D26"/>
    <mergeCell ref="C27:D27"/>
    <mergeCell ref="C36:D36"/>
    <mergeCell ref="B37:H37"/>
    <mergeCell ref="C34:D34"/>
    <mergeCell ref="C35:D35"/>
    <mergeCell ref="C32:D32"/>
    <mergeCell ref="C33:D33"/>
    <mergeCell ref="C41:D41"/>
    <mergeCell ref="F41:H41"/>
    <mergeCell ref="I41:J41"/>
    <mergeCell ref="F42:H42"/>
    <mergeCell ref="F38:H38"/>
    <mergeCell ref="B40:E40"/>
    <mergeCell ref="F40:K40"/>
    <mergeCell ref="G43:H43"/>
    <mergeCell ref="G45:H45"/>
    <mergeCell ref="G44:H44"/>
    <mergeCell ref="M43:U44"/>
    <mergeCell ref="G51:I51"/>
    <mergeCell ref="F48:H48"/>
    <mergeCell ref="G50:I50"/>
    <mergeCell ref="F46:H46"/>
    <mergeCell ref="F47:H47"/>
    <mergeCell ref="F43:F45"/>
  </mergeCells>
  <phoneticPr fontId="1"/>
  <printOptions horizontalCentered="1" verticalCentered="1"/>
  <pageMargins left="0.39370078740157483" right="0.19685039370078741" top="0.19685039370078741" bottom="0.19685039370078741" header="0.31496062992125984" footer="0.31496062992125984"/>
  <pageSetup paperSize="9" scale="74" fitToHeight="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AT4"/>
  <sheetViews>
    <sheetView workbookViewId="0">
      <pane xSplit="8" ySplit="1" topLeftCell="I13" activePane="bottomRight" state="frozen"/>
      <selection pane="topRight" activeCell="D20" sqref="D20:M20"/>
      <selection pane="bottomLeft" activeCell="D20" sqref="D20:M20"/>
      <selection pane="bottomRight" activeCell="H2" sqref="H2"/>
    </sheetView>
  </sheetViews>
  <sheetFormatPr defaultRowHeight="23.25" customHeight="1" outlineLevelCol="1"/>
  <cols>
    <col min="1" max="1" width="6.7265625" customWidth="1"/>
    <col min="3" max="3" width="7.7265625" customWidth="1"/>
    <col min="9" max="39" width="9" customWidth="1" outlineLevel="1"/>
    <col min="40" max="40" width="9.26953125" bestFit="1" customWidth="1"/>
    <col min="41" max="45" width="9" customWidth="1" outlineLevel="1"/>
  </cols>
  <sheetData>
    <row r="1" spans="1:46" s="21" customFormat="1" ht="18" customHeight="1">
      <c r="A1" s="382" t="s">
        <v>134</v>
      </c>
      <c r="B1" s="383" t="s">
        <v>135</v>
      </c>
      <c r="C1" s="385" t="s">
        <v>136</v>
      </c>
      <c r="D1" s="385" t="s">
        <v>137</v>
      </c>
      <c r="E1" s="385" t="s">
        <v>49</v>
      </c>
      <c r="F1" s="19" t="s">
        <v>138</v>
      </c>
      <c r="G1" s="19" t="s">
        <v>139</v>
      </c>
      <c r="H1" s="20" t="s">
        <v>140</v>
      </c>
      <c r="I1" s="379" t="s">
        <v>141</v>
      </c>
      <c r="J1" s="380"/>
      <c r="K1" s="380"/>
      <c r="L1" s="380"/>
      <c r="M1" s="381"/>
      <c r="N1" s="387" t="s">
        <v>142</v>
      </c>
      <c r="O1" s="379" t="s">
        <v>143</v>
      </c>
      <c r="P1" s="380"/>
      <c r="Q1" s="380"/>
      <c r="R1" s="380"/>
      <c r="S1" s="381"/>
      <c r="T1" s="387" t="s">
        <v>144</v>
      </c>
      <c r="U1" s="379" t="s">
        <v>145</v>
      </c>
      <c r="V1" s="380"/>
      <c r="W1" s="380"/>
      <c r="X1" s="380"/>
      <c r="Y1" s="381"/>
      <c r="Z1" s="387" t="s">
        <v>146</v>
      </c>
      <c r="AA1" s="379" t="s">
        <v>147</v>
      </c>
      <c r="AB1" s="380"/>
      <c r="AC1" s="380"/>
      <c r="AD1" s="380"/>
      <c r="AE1" s="381"/>
      <c r="AF1" s="387" t="s">
        <v>148</v>
      </c>
      <c r="AG1" s="379" t="s">
        <v>149</v>
      </c>
      <c r="AH1" s="380"/>
      <c r="AI1" s="380"/>
      <c r="AJ1" s="380"/>
      <c r="AK1" s="381"/>
      <c r="AL1" s="379" t="s">
        <v>150</v>
      </c>
      <c r="AM1" s="388" t="s">
        <v>151</v>
      </c>
      <c r="AN1" s="390" t="s">
        <v>152</v>
      </c>
      <c r="AO1" s="392" t="s">
        <v>153</v>
      </c>
      <c r="AP1" s="393"/>
      <c r="AQ1" s="393"/>
      <c r="AR1" s="393"/>
      <c r="AS1" s="394"/>
      <c r="AT1" s="387" t="s">
        <v>154</v>
      </c>
    </row>
    <row r="2" spans="1:46" s="21" customFormat="1" ht="42" customHeight="1" thickBot="1">
      <c r="A2" s="382"/>
      <c r="B2" s="384"/>
      <c r="C2" s="386"/>
      <c r="D2" s="386"/>
      <c r="E2" s="386"/>
      <c r="F2" s="19" t="s">
        <v>155</v>
      </c>
      <c r="G2" s="19" t="s">
        <v>156</v>
      </c>
      <c r="H2" s="106" t="s">
        <v>157</v>
      </c>
      <c r="I2" s="17" t="s">
        <v>158</v>
      </c>
      <c r="J2" s="17" t="s">
        <v>159</v>
      </c>
      <c r="K2" s="17" t="s">
        <v>160</v>
      </c>
      <c r="L2" s="17" t="s">
        <v>161</v>
      </c>
      <c r="M2" s="17" t="s">
        <v>162</v>
      </c>
      <c r="N2" s="387"/>
      <c r="O2" s="17" t="s">
        <v>158</v>
      </c>
      <c r="P2" s="17" t="s">
        <v>159</v>
      </c>
      <c r="Q2" s="17" t="s">
        <v>160</v>
      </c>
      <c r="R2" s="17" t="s">
        <v>161</v>
      </c>
      <c r="S2" s="17" t="s">
        <v>162</v>
      </c>
      <c r="T2" s="387"/>
      <c r="U2" s="17" t="s">
        <v>158</v>
      </c>
      <c r="V2" s="17" t="s">
        <v>159</v>
      </c>
      <c r="W2" s="17" t="s">
        <v>160</v>
      </c>
      <c r="X2" s="17" t="s">
        <v>161</v>
      </c>
      <c r="Y2" s="17" t="s">
        <v>162</v>
      </c>
      <c r="Z2" s="387"/>
      <c r="AA2" s="17" t="s">
        <v>158</v>
      </c>
      <c r="AB2" s="17" t="s">
        <v>159</v>
      </c>
      <c r="AC2" s="17" t="s">
        <v>160</v>
      </c>
      <c r="AD2" s="17" t="s">
        <v>161</v>
      </c>
      <c r="AE2" s="17" t="s">
        <v>162</v>
      </c>
      <c r="AF2" s="387"/>
      <c r="AG2" s="17" t="s">
        <v>158</v>
      </c>
      <c r="AH2" s="17" t="s">
        <v>159</v>
      </c>
      <c r="AI2" s="17" t="s">
        <v>160</v>
      </c>
      <c r="AJ2" s="17" t="s">
        <v>161</v>
      </c>
      <c r="AK2" s="17" t="s">
        <v>162</v>
      </c>
      <c r="AL2" s="379"/>
      <c r="AM2" s="389"/>
      <c r="AN2" s="391"/>
      <c r="AO2" s="18" t="s">
        <v>163</v>
      </c>
      <c r="AP2" s="18" t="s">
        <v>164</v>
      </c>
      <c r="AQ2" s="18" t="s">
        <v>165</v>
      </c>
      <c r="AR2" s="18" t="s">
        <v>166</v>
      </c>
      <c r="AS2" s="18" t="s">
        <v>167</v>
      </c>
      <c r="AT2" s="387"/>
    </row>
    <row r="3" spans="1:46" s="22" customFormat="1" ht="23.25" customHeight="1">
      <c r="C3" s="22">
        <f>'2号応募用紙'!AX5</f>
        <v>0</v>
      </c>
      <c r="D3" s="22">
        <f>'１号要望書'!S13</f>
        <v>0</v>
      </c>
      <c r="E3" s="22">
        <f>'１号要望書'!S16</f>
        <v>0</v>
      </c>
      <c r="F3" s="22" t="str">
        <f>'１号要望書'!S5</f>
        <v>DMO枠</v>
      </c>
      <c r="G3" s="22">
        <f>'2号応募用紙'!AX18</f>
        <v>0</v>
      </c>
      <c r="H3" s="22">
        <f>'2号応募用紙'!AX17</f>
        <v>0</v>
      </c>
      <c r="AN3" s="23">
        <f>'１号要望書'!S32</f>
        <v>0</v>
      </c>
    </row>
    <row r="4" spans="1:46" ht="23.25" customHeight="1">
      <c r="H4">
        <f>'2号応募用紙'!AY17</f>
        <v>0</v>
      </c>
    </row>
  </sheetData>
  <sheetProtection formatCells="0" formatColumns="0" formatRows="0" insertColumns="0" insertRows="0" insertHyperlinks="0" deleteColumns="0" deleteRows="0" sort="0" autoFilter="0" pivotTables="0"/>
  <mergeCells count="19">
    <mergeCell ref="AT1:AT2"/>
    <mergeCell ref="AF1:AF2"/>
    <mergeCell ref="AG1:AK1"/>
    <mergeCell ref="AL1:AL2"/>
    <mergeCell ref="AM1:AM2"/>
    <mergeCell ref="AN1:AN2"/>
    <mergeCell ref="AO1:AS1"/>
    <mergeCell ref="AA1:AE1"/>
    <mergeCell ref="A1:A2"/>
    <mergeCell ref="B1:B2"/>
    <mergeCell ref="C1:C2"/>
    <mergeCell ref="D1:D2"/>
    <mergeCell ref="E1:E2"/>
    <mergeCell ref="I1:M1"/>
    <mergeCell ref="N1:N2"/>
    <mergeCell ref="O1:S1"/>
    <mergeCell ref="T1:T2"/>
    <mergeCell ref="U1:Y1"/>
    <mergeCell ref="Z1:Z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P4"/>
  <sheetViews>
    <sheetView workbookViewId="0">
      <pane xSplit="7" ySplit="2" topLeftCell="H3" activePane="bottomRight" state="frozen"/>
      <selection pane="topRight" activeCell="D20" sqref="D20:M20"/>
      <selection pane="bottomLeft" activeCell="D20" sqref="D20:M20"/>
      <selection pane="bottomRight" activeCell="A3" sqref="A3"/>
    </sheetView>
  </sheetViews>
  <sheetFormatPr defaultRowHeight="23.25" customHeight="1"/>
  <cols>
    <col min="1" max="2" width="5.453125" bestFit="1" customWidth="1"/>
    <col min="3" max="3" width="9.26953125" bestFit="1" customWidth="1"/>
    <col min="4" max="4" width="7.453125" bestFit="1" customWidth="1"/>
    <col min="5" max="5" width="7.453125" customWidth="1"/>
    <col min="6" max="6" width="7.453125" bestFit="1" customWidth="1"/>
    <col min="7" max="7" width="10.453125" bestFit="1" customWidth="1"/>
    <col min="8" max="8" width="13.7265625" bestFit="1" customWidth="1"/>
    <col min="9" max="9" width="35" bestFit="1" customWidth="1"/>
    <col min="10" max="10" width="11.6328125" bestFit="1" customWidth="1"/>
    <col min="11" max="11" width="30" customWidth="1"/>
    <col min="12" max="12" width="15" customWidth="1"/>
    <col min="13" max="13" width="13.90625" bestFit="1" customWidth="1"/>
    <col min="14" max="14" width="22.7265625" bestFit="1" customWidth="1"/>
    <col min="15" max="15" width="10.26953125" customWidth="1"/>
    <col min="16" max="16" width="16" customWidth="1"/>
    <col min="17" max="36" width="9" customWidth="1"/>
    <col min="37" max="37" width="9.26953125" bestFit="1" customWidth="1"/>
    <col min="38" max="42" width="9" customWidth="1"/>
  </cols>
  <sheetData>
    <row r="1" spans="1:16" s="27" customFormat="1" ht="18" customHeight="1">
      <c r="A1" s="399" t="s">
        <v>168</v>
      </c>
      <c r="B1" s="399" t="s">
        <v>169</v>
      </c>
      <c r="C1" s="397" t="s">
        <v>170</v>
      </c>
      <c r="D1" s="397" t="s">
        <v>171</v>
      </c>
      <c r="E1" s="397" t="s">
        <v>172</v>
      </c>
      <c r="F1" s="401" t="s">
        <v>136</v>
      </c>
      <c r="G1" s="395" t="s">
        <v>173</v>
      </c>
      <c r="H1" s="395" t="s">
        <v>174</v>
      </c>
      <c r="I1" s="395" t="s">
        <v>175</v>
      </c>
      <c r="J1" s="401" t="s">
        <v>176</v>
      </c>
      <c r="K1" s="401" t="s">
        <v>49</v>
      </c>
      <c r="L1" s="395" t="s">
        <v>177</v>
      </c>
      <c r="M1" s="407" t="s">
        <v>178</v>
      </c>
      <c r="N1" s="403" t="s">
        <v>179</v>
      </c>
      <c r="O1" s="399" t="s">
        <v>180</v>
      </c>
      <c r="P1" s="405" t="s">
        <v>181</v>
      </c>
    </row>
    <row r="2" spans="1:16" s="27" customFormat="1" ht="42" customHeight="1">
      <c r="A2" s="400"/>
      <c r="B2" s="400"/>
      <c r="C2" s="398"/>
      <c r="D2" s="398"/>
      <c r="E2" s="398"/>
      <c r="F2" s="402"/>
      <c r="G2" s="396"/>
      <c r="H2" s="396"/>
      <c r="I2" s="396"/>
      <c r="J2" s="402"/>
      <c r="K2" s="402"/>
      <c r="L2" s="396"/>
      <c r="M2" s="408"/>
      <c r="N2" s="404"/>
      <c r="O2" s="400"/>
      <c r="P2" s="406"/>
    </row>
    <row r="3" spans="1:16" s="23" customFormat="1" ht="23.25" customHeight="1">
      <c r="C3" s="23">
        <f>'１号要望書'!S32</f>
        <v>0</v>
      </c>
      <c r="F3" s="23">
        <f>'2号応募用紙'!AX5</f>
        <v>0</v>
      </c>
      <c r="G3" s="23" t="str">
        <f>'１号要望書'!S5</f>
        <v>DMO枠</v>
      </c>
      <c r="H3" s="23">
        <f>'2号応募用紙'!AX18</f>
        <v>0</v>
      </c>
      <c r="I3" s="23">
        <f>'2号応募用紙'!AX17</f>
        <v>0</v>
      </c>
      <c r="J3" s="23">
        <f>'１号要望書'!S13</f>
        <v>0</v>
      </c>
      <c r="K3" s="23">
        <f>'１号要望書'!S16</f>
        <v>0</v>
      </c>
      <c r="L3" s="23">
        <f>'2号応募用紙'!AX6</f>
        <v>0</v>
      </c>
      <c r="M3" s="23">
        <f>'2号応募用紙'!AY7</f>
        <v>0</v>
      </c>
      <c r="N3" s="23">
        <f>'2号応募用紙'!AX7</f>
        <v>0</v>
      </c>
      <c r="P3" s="23">
        <f>'１号要望書'!S14</f>
        <v>0</v>
      </c>
    </row>
    <row r="4" spans="1:16" ht="23.25" customHeight="1">
      <c r="I4">
        <f>'2号応募用紙'!AY17</f>
        <v>0</v>
      </c>
    </row>
  </sheetData>
  <sheetProtection formatCells="0" formatColumns="0" formatRows="0" insertColumns="0" insertRows="0" insertHyperlinks="0" deleteColumns="0" deleteRows="0" sort="0" autoFilter="0" pivotTables="0"/>
  <mergeCells count="16">
    <mergeCell ref="O1:O2"/>
    <mergeCell ref="N1:N2"/>
    <mergeCell ref="P1:P2"/>
    <mergeCell ref="H1:H2"/>
    <mergeCell ref="I1:I2"/>
    <mergeCell ref="L1:L2"/>
    <mergeCell ref="M1:M2"/>
    <mergeCell ref="J1:J2"/>
    <mergeCell ref="K1:K2"/>
    <mergeCell ref="G1:G2"/>
    <mergeCell ref="E1:E2"/>
    <mergeCell ref="A1:A2"/>
    <mergeCell ref="B1:B2"/>
    <mergeCell ref="C1:C2"/>
    <mergeCell ref="D1:D2"/>
    <mergeCell ref="F1:F2"/>
  </mergeCells>
  <phoneticPr fontId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bdb261-0c41-4bca-bb03-e05ccf61b7be">
      <Terms xmlns="http://schemas.microsoft.com/office/infopath/2007/PartnerControls"/>
    </lcf76f155ced4ddcb4097134ff3c332f>
    <TaxCatchAll xmlns="0247cc9f-1903-4cf7-b71b-1aa1bbe4524e" xsi:nil="true"/>
    <_Flow_SignoffStatus xmlns="75bdb261-0c41-4bca-bb03-e05ccf61b7be" xsi:nil="true"/>
    <SharedWithUsers xmlns="0247cc9f-1903-4cf7-b71b-1aa1bbe4524e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58A7A514630134CAB860B241805FEAB" ma:contentTypeVersion="18" ma:contentTypeDescription="新しいドキュメントを作成します。" ma:contentTypeScope="" ma:versionID="38f2dce2f3f4e647cf19fb49accc3ff7">
  <xsd:schema xmlns:xsd="http://www.w3.org/2001/XMLSchema" xmlns:xs="http://www.w3.org/2001/XMLSchema" xmlns:p="http://schemas.microsoft.com/office/2006/metadata/properties" xmlns:ns2="75bdb261-0c41-4bca-bb03-e05ccf61b7be" xmlns:ns3="0247cc9f-1903-4cf7-b71b-1aa1bbe4524e" targetNamespace="http://schemas.microsoft.com/office/2006/metadata/properties" ma:root="true" ma:fieldsID="a47548aa0154600822fbec995fa82934" ns2:_="" ns3:_="">
    <xsd:import namespace="75bdb261-0c41-4bca-bb03-e05ccf61b7be"/>
    <xsd:import namespace="0247cc9f-1903-4cf7-b71b-1aa1bbe452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db261-0c41-4bca-bb03-e05ccf61b7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08e401b3-aee7-436b-bbcb-e95608979a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47cc9f-1903-4cf7-b71b-1aa1bbe452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885e440-6fb3-4ca8-a0f6-537407c90b83}" ma:internalName="TaxCatchAll" ma:showField="CatchAllData" ma:web="0247cc9f-1903-4cf7-b71b-1aa1bbe452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C5DE5E-1E79-4C63-BB2B-803E2253890F}">
  <ds:schemaRefs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0247cc9f-1903-4cf7-b71b-1aa1bbe4524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75bdb261-0c41-4bca-bb03-e05ccf61b7b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54EF138-1DDF-4BCB-BA56-7B2219E0CA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8CE24E-1E35-4FEB-A001-A9635DEC70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bdb261-0c41-4bca-bb03-e05ccf61b7be"/>
    <ds:schemaRef ds:uri="0247cc9f-1903-4cf7-b71b-1aa1bbe452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１号要望書</vt:lpstr>
      <vt:lpstr>2号応募用紙</vt:lpstr>
      <vt:lpstr>3号予算書</vt:lpstr>
      <vt:lpstr>C&amp;P</vt:lpstr>
      <vt:lpstr>C&amp;P_2</vt:lpstr>
      <vt:lpstr>'１号要望書'!Print_Area</vt:lpstr>
      <vt:lpstr>'2号応募用紙'!Print_Area</vt:lpstr>
      <vt:lpstr>'3号予算書'!Print_Area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北海道観光連盟</dc:creator>
  <cp:keywords/>
  <dc:description/>
  <cp:lastModifiedBy>伊原 伸幸</cp:lastModifiedBy>
  <cp:revision/>
  <cp:lastPrinted>2024-05-30T00:36:43Z</cp:lastPrinted>
  <dcterms:created xsi:type="dcterms:W3CDTF">2000-01-06T04:49:58Z</dcterms:created>
  <dcterms:modified xsi:type="dcterms:W3CDTF">2024-05-30T01:59:54Z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0x010100658A7A514630134CAB860B241805FEAB</vt:lpwstr>
  </property>
</Properties>
</file>