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hto0941.sharepoint.com/sites/hto_all/Shared Documents/HTO/03　事業企画本部（観光戦略部）/R6年度/03_地域関連事業(伴走支援・広域・人材発掘)/24001地域の魅力を活かした観光地づくり推進事業（伴走支援型）/99_【2次募集関係】/01_公示用書類関連/"/>
    </mc:Choice>
  </mc:AlternateContent>
  <xr:revisionPtr revIDLastSave="58" documentId="8_{E2341F11-CD51-4468-80A7-29217A7F39D6}" xr6:coauthVersionLast="47" xr6:coauthVersionMax="47" xr10:uidLastSave="{E98EF289-C21E-4490-B162-3BCC92CA1B53}"/>
  <bookViews>
    <workbookView xWindow="-110" yWindow="-110" windowWidth="22780" windowHeight="14540" tabRatio="859" xr2:uid="{00000000-000D-0000-FFFF-FFFF00000000}"/>
  </bookViews>
  <sheets>
    <sheet name="１号要望書" sheetId="7" r:id="rId1"/>
    <sheet name="2号応募用紙" sheetId="16" r:id="rId2"/>
    <sheet name="3号予算書" sheetId="22" r:id="rId3"/>
    <sheet name="2号記入例" sheetId="24" r:id="rId4"/>
    <sheet name="3号記入例" sheetId="25" r:id="rId5"/>
    <sheet name="C&amp;P" sheetId="17" r:id="rId6"/>
    <sheet name="C&amp;P_2" sheetId="20" r:id="rId7"/>
  </sheets>
  <definedNames>
    <definedName name="_xlnm.Print_Area" localSheetId="0">'１号要望書'!$A$1:$O$33</definedName>
    <definedName name="_xlnm.Print_Area" localSheetId="1">'2号応募用紙'!$A$1:$AS$79</definedName>
    <definedName name="_xlnm.Print_Area" localSheetId="3">'2号記入例'!$A$1:$AS$79</definedName>
    <definedName name="_xlnm.Print_Area" localSheetId="4">'3号記入例'!$A$1:$L$52</definedName>
    <definedName name="_xlnm.Print_Area" localSheetId="2">'3号予算書'!$A$1:$L$52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7" l="1"/>
  <c r="AY7" i="16"/>
  <c r="M3" i="20" s="1"/>
  <c r="AX7" i="16"/>
  <c r="N3" i="20" s="1"/>
  <c r="AY6" i="16"/>
  <c r="AX6" i="16"/>
  <c r="L3" i="20" s="1"/>
  <c r="AY16" i="16"/>
  <c r="F4" i="17" s="1"/>
  <c r="AX17" i="16"/>
  <c r="H3" i="20" s="1"/>
  <c r="AX16" i="16"/>
  <c r="I3" i="20" s="1"/>
  <c r="AX5" i="16"/>
  <c r="F3" i="20" s="1"/>
  <c r="I36" i="22"/>
  <c r="I24" i="22"/>
  <c r="AG17" i="24"/>
  <c r="AK17" i="24"/>
  <c r="AO17" i="24"/>
  <c r="AI14" i="24"/>
  <c r="Y14" i="24"/>
  <c r="O14" i="24"/>
  <c r="T5" i="24"/>
  <c r="O5" i="24"/>
  <c r="J5" i="24"/>
  <c r="AP3" i="24"/>
  <c r="AM3" i="24"/>
  <c r="AJ3" i="24"/>
  <c r="T3" i="24"/>
  <c r="O3" i="24"/>
  <c r="J3" i="24"/>
  <c r="C51" i="25"/>
  <c r="I48" i="25"/>
  <c r="C48" i="25"/>
  <c r="I36" i="25"/>
  <c r="I35" i="25"/>
  <c r="I34" i="25"/>
  <c r="I33" i="25"/>
  <c r="I32" i="25"/>
  <c r="I31" i="25"/>
  <c r="I30" i="25"/>
  <c r="I29" i="25"/>
  <c r="I28" i="25"/>
  <c r="I27" i="25"/>
  <c r="I26" i="25"/>
  <c r="I25" i="25"/>
  <c r="I24" i="25"/>
  <c r="I23" i="25"/>
  <c r="I22" i="25"/>
  <c r="B5" i="25"/>
  <c r="C23" i="24"/>
  <c r="AT16" i="24"/>
  <c r="AT15" i="24"/>
  <c r="AT4" i="24"/>
  <c r="AT15" i="16"/>
  <c r="C23" i="16"/>
  <c r="I33" i="7"/>
  <c r="I32" i="7"/>
  <c r="K31" i="7"/>
  <c r="J29" i="7"/>
  <c r="E29" i="7"/>
  <c r="J28" i="7"/>
  <c r="J26" i="7"/>
  <c r="S4" i="7"/>
  <c r="B3" i="22" s="1"/>
  <c r="S12" i="7"/>
  <c r="E5" i="16" s="1"/>
  <c r="S13" i="7"/>
  <c r="J3" i="20" s="1"/>
  <c r="S14" i="7"/>
  <c r="AG3" i="16" s="1"/>
  <c r="S16" i="7"/>
  <c r="B5" i="22" s="1"/>
  <c r="E14" i="16"/>
  <c r="K3" i="20"/>
  <c r="S26" i="7"/>
  <c r="S27" i="7"/>
  <c r="S31" i="7"/>
  <c r="C3" i="20" s="1"/>
  <c r="I29" i="22"/>
  <c r="I26" i="22"/>
  <c r="C51" i="22"/>
  <c r="I48" i="22"/>
  <c r="C48" i="22"/>
  <c r="I35" i="22"/>
  <c r="I34" i="22"/>
  <c r="I33" i="22"/>
  <c r="I32" i="22"/>
  <c r="I31" i="22"/>
  <c r="I30" i="22"/>
  <c r="I28" i="22"/>
  <c r="I27" i="22"/>
  <c r="I25" i="22"/>
  <c r="I23" i="22"/>
  <c r="I22" i="22"/>
  <c r="AO17" i="16"/>
  <c r="AK17" i="16"/>
  <c r="AG17" i="16"/>
  <c r="AT16" i="16"/>
  <c r="AT4" i="16"/>
  <c r="AI14" i="16"/>
  <c r="Y14" i="16"/>
  <c r="O14" i="16"/>
  <c r="T5" i="16"/>
  <c r="O5" i="16"/>
  <c r="J5" i="16"/>
  <c r="T3" i="16"/>
  <c r="O3" i="16"/>
  <c r="J3" i="16"/>
  <c r="AP3" i="16"/>
  <c r="AM3" i="16"/>
  <c r="AJ3" i="16"/>
  <c r="E3" i="16"/>
  <c r="I4" i="20" l="1"/>
  <c r="H3" i="17"/>
  <c r="C3" i="17"/>
  <c r="F3" i="17"/>
  <c r="B3" i="25"/>
  <c r="I37" i="25"/>
  <c r="E51" i="25" s="1"/>
  <c r="G51" i="25" s="1"/>
  <c r="I37" i="22"/>
  <c r="E51" i="22" s="1"/>
  <c r="G51" i="22" s="1"/>
  <c r="I38" i="22"/>
  <c r="S6" i="7"/>
  <c r="S5" i="7"/>
  <c r="D3" i="17"/>
  <c r="AN3" i="17"/>
  <c r="P3" i="20"/>
  <c r="E3" i="17"/>
  <c r="I38" i="25" l="1"/>
  <c r="AC17" i="16"/>
  <c r="G3" i="20"/>
  <c r="G3" i="17"/>
</calcChain>
</file>

<file path=xl/sharedStrings.xml><?xml version="1.0" encoding="utf-8"?>
<sst xmlns="http://schemas.openxmlformats.org/spreadsheetml/2006/main" count="571" uniqueCount="274">
  <si>
    <t>第１号様式</t>
  </si>
  <si>
    <t xml:space="preserve"> </t>
  </si>
  <si>
    <t>←選択</t>
    <rPh sb="1" eb="3">
      <t>センタク</t>
    </rPh>
    <phoneticPr fontId="1"/>
  </si>
  <si>
    <t>公益社団法人 北海道観光振興機構</t>
  </si>
  <si>
    <t>会　　長　　小金澤　健司　　様</t>
  </si>
  <si>
    <t>住     所</t>
  </si>
  <si>
    <t>←住所入力</t>
    <rPh sb="1" eb="3">
      <t>ジュウショ</t>
    </rPh>
    <rPh sb="3" eb="5">
      <t>ニュウリョク</t>
    </rPh>
    <phoneticPr fontId="1"/>
  </si>
  <si>
    <t>団 体 名</t>
  </si>
  <si>
    <t>←団体名入力</t>
    <rPh sb="1" eb="4">
      <t>ダンタイメイ</t>
    </rPh>
    <rPh sb="4" eb="6">
      <t>ニュウリョク</t>
    </rPh>
    <phoneticPr fontId="1"/>
  </si>
  <si>
    <t>代表者名</t>
  </si>
  <si>
    <t>←代表者名入力</t>
    <rPh sb="1" eb="5">
      <t>ダイヒョウシャメイ</t>
    </rPh>
    <rPh sb="5" eb="7">
      <t>ニュウリョク</t>
    </rPh>
    <phoneticPr fontId="1"/>
  </si>
  <si>
    <t xml:space="preserve">  事   業   名 </t>
  </si>
  <si>
    <t>←事業名入力</t>
    <rPh sb="1" eb="3">
      <t>ジギョウ</t>
    </rPh>
    <rPh sb="3" eb="4">
      <t>メイ</t>
    </rPh>
    <rPh sb="4" eb="6">
      <t>ニュウリョク</t>
    </rPh>
    <phoneticPr fontId="1"/>
  </si>
  <si>
    <t>記</t>
  </si>
  <si>
    <t xml:space="preserve">  1．事業の着手及び完了の予定期日</t>
  </si>
  <si>
    <t>着 手（予定）</t>
  </si>
  <si>
    <t>完 了（予定）</t>
  </si>
  <si>
    <t xml:space="preserve">  2．負担金支給要望額</t>
  </si>
  <si>
    <t>金</t>
  </si>
  <si>
    <t>円</t>
  </si>
  <si>
    <t>←半角入力(例：2000000)</t>
    <rPh sb="1" eb="3">
      <t>ハンカク</t>
    </rPh>
    <rPh sb="3" eb="5">
      <t>ニュウリョク</t>
    </rPh>
    <rPh sb="6" eb="7">
      <t>レイ</t>
    </rPh>
    <phoneticPr fontId="1"/>
  </si>
  <si>
    <t>第２号様式</t>
    <rPh sb="0" eb="1">
      <t>ダイ</t>
    </rPh>
    <rPh sb="2" eb="3">
      <t>ゴウ</t>
    </rPh>
    <rPh sb="3" eb="5">
      <t>ヨウシキ</t>
    </rPh>
    <phoneticPr fontId="1"/>
  </si>
  <si>
    <t>応募団体</t>
    <rPh sb="0" eb="2">
      <t>オウボ</t>
    </rPh>
    <rPh sb="2" eb="4">
      <t>ダンタイ</t>
    </rPh>
    <phoneticPr fontId="1"/>
  </si>
  <si>
    <t>団体情報</t>
    <rPh sb="0" eb="2">
      <t>ダンタイ</t>
    </rPh>
    <rPh sb="2" eb="4">
      <t>ジョウホウ</t>
    </rPh>
    <phoneticPr fontId="1"/>
  </si>
  <si>
    <t>団体名</t>
    <rPh sb="0" eb="3">
      <t>ダンタイメイ</t>
    </rPh>
    <phoneticPr fontId="1"/>
  </si>
  <si>
    <t>代表者
（役職・氏名）</t>
    <rPh sb="0" eb="3">
      <t>ダイヒョウシャ</t>
    </rPh>
    <rPh sb="5" eb="7">
      <t>ヤクショク</t>
    </rPh>
    <rPh sb="8" eb="10">
      <t>シメイ</t>
    </rPh>
    <phoneticPr fontId="12"/>
  </si>
  <si>
    <t>住所</t>
  </si>
  <si>
    <t>〒</t>
    <phoneticPr fontId="1"/>
  </si>
  <si>
    <r>
      <rPr>
        <sz val="12"/>
        <color indexed="8"/>
        <rFont val="ＭＳ Ｐ明朝"/>
        <family val="1"/>
        <charset val="128"/>
      </rPr>
      <t xml:space="preserve">所属振興局
</t>
    </r>
    <r>
      <rPr>
        <sz val="12"/>
        <color indexed="10"/>
        <rFont val="ＭＳ Ｐ明朝"/>
        <family val="1"/>
        <charset val="128"/>
      </rPr>
      <t>(プルダウンから選択）</t>
    </r>
    <rPh sb="0" eb="2">
      <t>ショゾク</t>
    </rPh>
    <rPh sb="2" eb="5">
      <t>シンコウキョク</t>
    </rPh>
    <phoneticPr fontId="12"/>
  </si>
  <si>
    <t>担当者</t>
    <rPh sb="0" eb="3">
      <t>タントウシャ</t>
    </rPh>
    <phoneticPr fontId="1"/>
  </si>
  <si>
    <t>所属団体</t>
    <rPh sb="0" eb="2">
      <t>ショゾク</t>
    </rPh>
    <rPh sb="2" eb="4">
      <t>ダンタイ</t>
    </rPh>
    <phoneticPr fontId="1"/>
  </si>
  <si>
    <t>担当者
（役職・氏名）</t>
    <rPh sb="0" eb="3">
      <t>タントウシャ</t>
    </rPh>
    <rPh sb="5" eb="7">
      <t>ヤクショク</t>
    </rPh>
    <rPh sb="8" eb="10">
      <t>シメイ</t>
    </rPh>
    <phoneticPr fontId="12"/>
  </si>
  <si>
    <t>メールアドレス
(半角入力)</t>
    <rPh sb="9" eb="11">
      <t>ハンカク</t>
    </rPh>
    <rPh sb="11" eb="13">
      <t>ニュウリョク</t>
    </rPh>
    <phoneticPr fontId="1"/>
  </si>
  <si>
    <t>TEL
(ハイフンあり)</t>
  </si>
  <si>
    <t>地域情報</t>
    <rPh sb="0" eb="2">
      <t>チイキ</t>
    </rPh>
    <rPh sb="2" eb="4">
      <t>ジョウホウ</t>
    </rPh>
    <phoneticPr fontId="1"/>
  </si>
  <si>
    <t>※複数市町村の場合は
合計数を記載（単位：千人）</t>
    <rPh sb="1" eb="3">
      <t>フクスウ</t>
    </rPh>
    <rPh sb="3" eb="6">
      <t>シチョウソン</t>
    </rPh>
    <rPh sb="7" eb="9">
      <t>バアイ</t>
    </rPh>
    <rPh sb="11" eb="14">
      <t>ゴウケイスウ</t>
    </rPh>
    <rPh sb="15" eb="17">
      <t>キサイ</t>
    </rPh>
    <rPh sb="18" eb="20">
      <t>タンイ</t>
    </rPh>
    <rPh sb="21" eb="23">
      <t>センニン</t>
    </rPh>
    <phoneticPr fontId="1"/>
  </si>
  <si>
    <t>令和３年度</t>
    <rPh sb="0" eb="2">
      <t>レイワ</t>
    </rPh>
    <rPh sb="3" eb="5">
      <t>ネンド</t>
    </rPh>
    <phoneticPr fontId="1"/>
  </si>
  <si>
    <t>令和４年度</t>
    <rPh sb="0" eb="2">
      <t>レイワ</t>
    </rPh>
    <rPh sb="3" eb="5">
      <t>ネンド</t>
    </rPh>
    <phoneticPr fontId="1"/>
  </si>
  <si>
    <t xml:space="preserve">　訪日外国人観光客のうち割合の高い国（地域） </t>
    <rPh sb="1" eb="3">
      <t>ホウニチ</t>
    </rPh>
    <rPh sb="3" eb="6">
      <t>ガイコクジン</t>
    </rPh>
    <rPh sb="6" eb="9">
      <t>カンコウキャク</t>
    </rPh>
    <rPh sb="12" eb="14">
      <t>ワリアイ</t>
    </rPh>
    <rPh sb="15" eb="16">
      <t>タカ</t>
    </rPh>
    <rPh sb="17" eb="18">
      <t>クニ</t>
    </rPh>
    <rPh sb="19" eb="21">
      <t>チイキ</t>
    </rPh>
    <phoneticPr fontId="1"/>
  </si>
  <si>
    <t>観光入込客数</t>
    <rPh sb="0" eb="2">
      <t>カンコウ</t>
    </rPh>
    <rPh sb="2" eb="4">
      <t>イリコミ</t>
    </rPh>
    <rPh sb="4" eb="6">
      <t>キャクスウ</t>
    </rPh>
    <phoneticPr fontId="1"/>
  </si>
  <si>
    <t>第1位</t>
    <rPh sb="0" eb="1">
      <t>ダイ</t>
    </rPh>
    <rPh sb="2" eb="3">
      <t>イ</t>
    </rPh>
    <phoneticPr fontId="1"/>
  </si>
  <si>
    <t>　　宿泊客数（国内・外含む）
　　延べ数</t>
    <rPh sb="2" eb="6">
      <t>シュクハクキャクスウ</t>
    </rPh>
    <rPh sb="7" eb="9">
      <t>コクナイ</t>
    </rPh>
    <rPh sb="10" eb="11">
      <t>ソト</t>
    </rPh>
    <rPh sb="11" eb="12">
      <t>フク</t>
    </rPh>
    <rPh sb="17" eb="18">
      <t>ノ</t>
    </rPh>
    <rPh sb="19" eb="20">
      <t>スウ</t>
    </rPh>
    <phoneticPr fontId="1"/>
  </si>
  <si>
    <t>第2位</t>
    <rPh sb="0" eb="1">
      <t>ダイ</t>
    </rPh>
    <rPh sb="2" eb="3">
      <t>イ</t>
    </rPh>
    <phoneticPr fontId="1"/>
  </si>
  <si>
    <t>訪日外国人観光客宿泊延べ数</t>
    <rPh sb="0" eb="2">
      <t>ホウニチ</t>
    </rPh>
    <rPh sb="2" eb="5">
      <t>ガイコクジン</t>
    </rPh>
    <rPh sb="5" eb="8">
      <t>カンコウキャク</t>
    </rPh>
    <rPh sb="8" eb="10">
      <t>シュクハク</t>
    </rPh>
    <rPh sb="10" eb="11">
      <t>ノ</t>
    </rPh>
    <rPh sb="12" eb="13">
      <t>スウ</t>
    </rPh>
    <phoneticPr fontId="1"/>
  </si>
  <si>
    <t>第3位</t>
    <rPh sb="0" eb="1">
      <t>ダイ</t>
    </rPh>
    <rPh sb="2" eb="3">
      <t>イ</t>
    </rPh>
    <phoneticPr fontId="1"/>
  </si>
  <si>
    <t>応募事業</t>
    <rPh sb="0" eb="2">
      <t>オウボ</t>
    </rPh>
    <rPh sb="2" eb="4">
      <t>ジギョウ</t>
    </rPh>
    <phoneticPr fontId="1"/>
  </si>
  <si>
    <t>事業名</t>
    <rPh sb="0" eb="2">
      <t>ジギョウ</t>
    </rPh>
    <rPh sb="2" eb="3">
      <t>メイ</t>
    </rPh>
    <phoneticPr fontId="1"/>
  </si>
  <si>
    <r>
      <t xml:space="preserve">取組むテーマ
</t>
    </r>
    <r>
      <rPr>
        <sz val="12"/>
        <color indexed="10"/>
        <rFont val="ＭＳ Ｐ明朝"/>
        <family val="1"/>
        <charset val="128"/>
      </rPr>
      <t>(プルダウンから選択）</t>
    </r>
    <rPh sb="0" eb="2">
      <t>トリク</t>
    </rPh>
    <rPh sb="15" eb="17">
      <t>センタク</t>
    </rPh>
    <phoneticPr fontId="1"/>
  </si>
  <si>
    <t>「(5)その他」を選択された場合は、取組み予定のテーマをご記載願います</t>
    <rPh sb="6" eb="7">
      <t>タ</t>
    </rPh>
    <rPh sb="9" eb="11">
      <t>センタク</t>
    </rPh>
    <rPh sb="14" eb="16">
      <t>バアイ</t>
    </rPh>
    <rPh sb="18" eb="19">
      <t>ト</t>
    </rPh>
    <rPh sb="19" eb="20">
      <t>ク</t>
    </rPh>
    <rPh sb="21" eb="23">
      <t>ヨテイ</t>
    </rPh>
    <rPh sb="29" eb="31">
      <t>キサイ</t>
    </rPh>
    <rPh sb="31" eb="32">
      <t>ネガ</t>
    </rPh>
    <phoneticPr fontId="1"/>
  </si>
  <si>
    <r>
      <t xml:space="preserve">応募年数
</t>
    </r>
    <r>
      <rPr>
        <sz val="12"/>
        <color indexed="10"/>
        <rFont val="ＭＳ Ｐ明朝"/>
        <family val="1"/>
        <charset val="128"/>
      </rPr>
      <t>(プルダウンから選択）</t>
    </r>
    <rPh sb="0" eb="2">
      <t>オウボ</t>
    </rPh>
    <rPh sb="2" eb="4">
      <t>ネンスウ</t>
    </rPh>
    <phoneticPr fontId="1"/>
  </si>
  <si>
    <t>区分</t>
    <rPh sb="0" eb="2">
      <t>クブン</t>
    </rPh>
    <phoneticPr fontId="12"/>
  </si>
  <si>
    <r>
      <t xml:space="preserve">事業を実施する市町村名
</t>
    </r>
    <r>
      <rPr>
        <sz val="10"/>
        <rFont val="ＭＳ Ｐ明朝"/>
        <family val="1"/>
        <charset val="128"/>
      </rPr>
      <t>※複数市町村の場合は全て記載</t>
    </r>
    <rPh sb="0" eb="2">
      <t>ジギョウ</t>
    </rPh>
    <rPh sb="3" eb="5">
      <t>ジッシ</t>
    </rPh>
    <rPh sb="7" eb="11">
      <t>シチョウソンメイ</t>
    </rPh>
    <rPh sb="13" eb="15">
      <t>フクスウ</t>
    </rPh>
    <rPh sb="15" eb="18">
      <t>シチョウソン</t>
    </rPh>
    <rPh sb="19" eb="21">
      <t>バアイ</t>
    </rPh>
    <rPh sb="22" eb="23">
      <t>スベ</t>
    </rPh>
    <rPh sb="24" eb="26">
      <t>キサイ</t>
    </rPh>
    <phoneticPr fontId="1"/>
  </si>
  <si>
    <r>
      <t xml:space="preserve">連携する関係機関
</t>
    </r>
    <r>
      <rPr>
        <sz val="10"/>
        <rFont val="ＭＳ Ｐ明朝"/>
        <family val="1"/>
        <charset val="128"/>
      </rPr>
      <t>（企業・団体名等）</t>
    </r>
    <rPh sb="0" eb="2">
      <t>レンケイ</t>
    </rPh>
    <rPh sb="4" eb="6">
      <t>カンケイ</t>
    </rPh>
    <rPh sb="6" eb="8">
      <t>キカン</t>
    </rPh>
    <rPh sb="10" eb="12">
      <t>キギョウ</t>
    </rPh>
    <rPh sb="13" eb="16">
      <t>ダンタイメイ</t>
    </rPh>
    <rPh sb="16" eb="17">
      <t>トウ</t>
    </rPh>
    <phoneticPr fontId="1"/>
  </si>
  <si>
    <t>取組概要</t>
    <rPh sb="0" eb="1">
      <t>ト</t>
    </rPh>
    <rPh sb="1" eb="2">
      <t>ク</t>
    </rPh>
    <rPh sb="2" eb="4">
      <t>ガイヨウ</t>
    </rPh>
    <phoneticPr fontId="1"/>
  </si>
  <si>
    <t>地域の現状と課題
（※観光資源等を織り交ぜ記載すること）</t>
    <rPh sb="0" eb="2">
      <t>チイキ</t>
    </rPh>
    <rPh sb="3" eb="5">
      <t>ゲンジョウ</t>
    </rPh>
    <rPh sb="6" eb="8">
      <t>カダイ</t>
    </rPh>
    <rPh sb="11" eb="13">
      <t>カンコウ</t>
    </rPh>
    <rPh sb="13" eb="15">
      <t>シゲン</t>
    </rPh>
    <rPh sb="15" eb="16">
      <t>トウ</t>
    </rPh>
    <rPh sb="17" eb="18">
      <t>オ</t>
    </rPh>
    <rPh sb="19" eb="20">
      <t>マ</t>
    </rPh>
    <rPh sb="21" eb="23">
      <t>キサイ</t>
    </rPh>
    <phoneticPr fontId="1"/>
  </si>
  <si>
    <t>上記課題を裏付けるデータ等
（※継続事業の場合は、前年度の取組とその結果と●●等を記載すること）</t>
    <rPh sb="0" eb="2">
      <t>ジョウキ</t>
    </rPh>
    <rPh sb="2" eb="4">
      <t>カダイ</t>
    </rPh>
    <rPh sb="5" eb="7">
      <t>ウラヅ</t>
    </rPh>
    <rPh sb="12" eb="13">
      <t>トウ</t>
    </rPh>
    <rPh sb="16" eb="18">
      <t>ケイゾク</t>
    </rPh>
    <rPh sb="18" eb="20">
      <t>ジギョウ</t>
    </rPh>
    <rPh sb="21" eb="23">
      <t>バアイ</t>
    </rPh>
    <rPh sb="25" eb="27">
      <t>ゼンネン</t>
    </rPh>
    <rPh sb="27" eb="28">
      <t>ド</t>
    </rPh>
    <rPh sb="29" eb="31">
      <t>トリクミ</t>
    </rPh>
    <rPh sb="34" eb="36">
      <t>ケッカ</t>
    </rPh>
    <rPh sb="39" eb="40">
      <t>トウ</t>
    </rPh>
    <rPh sb="41" eb="43">
      <t>キサイ</t>
    </rPh>
    <phoneticPr fontId="1"/>
  </si>
  <si>
    <t>月：</t>
    <rPh sb="0" eb="1">
      <t>ガツ</t>
    </rPh>
    <phoneticPr fontId="1"/>
  </si>
  <si>
    <t>←【事業スケジュール】当該応募年数のスケジュールを記載</t>
    <rPh sb="2" eb="4">
      <t>ジギョウ</t>
    </rPh>
    <rPh sb="11" eb="13">
      <t>トウガイ</t>
    </rPh>
    <rPh sb="13" eb="17">
      <t>オウボネンスウ</t>
    </rPh>
    <rPh sb="25" eb="27">
      <t>キサイ</t>
    </rPh>
    <phoneticPr fontId="1"/>
  </si>
  <si>
    <t>事業スケジュール（予定）
（※月単位で大まかなスケジュールを記載すること）</t>
    <phoneticPr fontId="1"/>
  </si>
  <si>
    <t>月：</t>
    <phoneticPr fontId="1"/>
  </si>
  <si>
    <t>１年目事業</t>
    <rPh sb="1" eb="3">
      <t>ネンメ</t>
    </rPh>
    <rPh sb="3" eb="5">
      <t>ジギョウ</t>
    </rPh>
    <phoneticPr fontId="1"/>
  </si>
  <si>
    <t>取組内容
（※ターゲットや想定される効果を交えて記載すること）</t>
    <rPh sb="0" eb="1">
      <t>ト</t>
    </rPh>
    <rPh sb="1" eb="2">
      <t>ク</t>
    </rPh>
    <rPh sb="2" eb="4">
      <t>ナイヨウ</t>
    </rPh>
    <rPh sb="13" eb="15">
      <t>ソウテイ</t>
    </rPh>
    <rPh sb="18" eb="20">
      <t>コウカ</t>
    </rPh>
    <rPh sb="21" eb="22">
      <t>マジ</t>
    </rPh>
    <rPh sb="24" eb="26">
      <t>キサイ</t>
    </rPh>
    <phoneticPr fontId="1"/>
  </si>
  <si>
    <t>総事業費</t>
    <rPh sb="0" eb="4">
      <t>ソウジギョウヒ</t>
    </rPh>
    <phoneticPr fontId="1"/>
  </si>
  <si>
    <t>千円</t>
    <rPh sb="0" eb="2">
      <t>センエン</t>
    </rPh>
    <phoneticPr fontId="1"/>
  </si>
  <si>
    <t>目標と成果指標（KPI）
（※応募年数が２、３年目の場合は達成状況も記載すること）</t>
    <phoneticPr fontId="1"/>
  </si>
  <si>
    <t xml:space="preserve">【アウトプット】
</t>
    <phoneticPr fontId="1"/>
  </si>
  <si>
    <t xml:space="preserve">【アウトプット達成状況】
</t>
    <rPh sb="7" eb="9">
      <t>タッセイ</t>
    </rPh>
    <rPh sb="9" eb="11">
      <t>ジョウキョウ</t>
    </rPh>
    <phoneticPr fontId="1"/>
  </si>
  <si>
    <t>←【達成状況】応募年数が１年目の場合は、記載不要</t>
    <rPh sb="2" eb="6">
      <t>タッセイジョウキョウ</t>
    </rPh>
    <rPh sb="7" eb="9">
      <t>オウボ</t>
    </rPh>
    <rPh sb="9" eb="11">
      <t>ネンスウ</t>
    </rPh>
    <rPh sb="13" eb="15">
      <t>ネンメ</t>
    </rPh>
    <rPh sb="16" eb="18">
      <t>バアイ</t>
    </rPh>
    <rPh sb="20" eb="24">
      <t>キサイフヨウ</t>
    </rPh>
    <phoneticPr fontId="1"/>
  </si>
  <si>
    <t>【アウトカム】</t>
    <phoneticPr fontId="1"/>
  </si>
  <si>
    <t>【アウトカム達成状況】</t>
    <rPh sb="6" eb="8">
      <t>タッセイ</t>
    </rPh>
    <rPh sb="8" eb="10">
      <t>ジョウキョウ</t>
    </rPh>
    <phoneticPr fontId="1"/>
  </si>
  <si>
    <t>←【達成状況】応募年数が１年目の場合は、記載不要</t>
    <rPh sb="7" eb="9">
      <t>オウボ</t>
    </rPh>
    <rPh sb="9" eb="11">
      <t>ネンスウ</t>
    </rPh>
    <rPh sb="13" eb="15">
      <t>ネンメ</t>
    </rPh>
    <rPh sb="16" eb="18">
      <t>バアイ</t>
    </rPh>
    <rPh sb="20" eb="24">
      <t>キサイフヨウ</t>
    </rPh>
    <phoneticPr fontId="1"/>
  </si>
  <si>
    <t>取組概要</t>
    <phoneticPr fontId="1"/>
  </si>
  <si>
    <t>2年目事業</t>
    <rPh sb="1" eb="3">
      <t>ネンメ</t>
    </rPh>
    <rPh sb="3" eb="5">
      <t>ジギョウ</t>
    </rPh>
    <phoneticPr fontId="1"/>
  </si>
  <si>
    <t>←【達成状況】応募年数が１年目又は２年目の場合は、記載不要</t>
    <rPh sb="7" eb="9">
      <t>オウボ</t>
    </rPh>
    <rPh sb="9" eb="11">
      <t>ネンスウ</t>
    </rPh>
    <rPh sb="13" eb="15">
      <t>ネンメ</t>
    </rPh>
    <rPh sb="15" eb="16">
      <t>マタ</t>
    </rPh>
    <rPh sb="18" eb="20">
      <t>ネンメ</t>
    </rPh>
    <rPh sb="21" eb="23">
      <t>バアイ</t>
    </rPh>
    <rPh sb="25" eb="29">
      <t>キサイフヨウ</t>
    </rPh>
    <phoneticPr fontId="1"/>
  </si>
  <si>
    <t>3年目事業</t>
    <rPh sb="1" eb="3">
      <t>ネンメ</t>
    </rPh>
    <rPh sb="3" eb="5">
      <t>ジギョウ</t>
    </rPh>
    <phoneticPr fontId="1"/>
  </si>
  <si>
    <t xml:space="preserve">目標と成果指標（KPI）
</t>
    <phoneticPr fontId="1"/>
  </si>
  <si>
    <t>全体スケジュール</t>
    <rPh sb="0" eb="2">
      <t>ゼンタイ</t>
    </rPh>
    <phoneticPr fontId="1"/>
  </si>
  <si>
    <t>１年目</t>
    <rPh sb="1" eb="3">
      <t>ネンメ</t>
    </rPh>
    <phoneticPr fontId="1"/>
  </si>
  <si>
    <t>２年目</t>
    <rPh sb="1" eb="3">
      <t>ネンメ</t>
    </rPh>
    <phoneticPr fontId="1"/>
  </si>
  <si>
    <t>３年目</t>
    <rPh sb="1" eb="3">
      <t>ネンメ</t>
    </rPh>
    <phoneticPr fontId="1"/>
  </si>
  <si>
    <t>自走化</t>
    <rPh sb="0" eb="2">
      <t>ジソウ</t>
    </rPh>
    <rPh sb="2" eb="3">
      <t>カ</t>
    </rPh>
    <phoneticPr fontId="1"/>
  </si>
  <si>
    <t>←塗りつぶしや矢印を使い、全体スケジュールを記載願います。</t>
    <rPh sb="1" eb="2">
      <t>ヌ</t>
    </rPh>
    <rPh sb="7" eb="9">
      <t>ヤジルシ</t>
    </rPh>
    <rPh sb="10" eb="11">
      <t>ツカ</t>
    </rPh>
    <rPh sb="13" eb="15">
      <t>ゼンタイ</t>
    </rPh>
    <rPh sb="22" eb="24">
      <t>キサイ</t>
    </rPh>
    <rPh sb="24" eb="25">
      <t>ネガ</t>
    </rPh>
    <phoneticPr fontId="1"/>
  </si>
  <si>
    <t>効　果</t>
    <rPh sb="0" eb="1">
      <t>コウ</t>
    </rPh>
    <rPh sb="2" eb="3">
      <t>ハテ</t>
    </rPh>
    <phoneticPr fontId="1"/>
  </si>
  <si>
    <t>自走化のポイント</t>
    <rPh sb="0" eb="3">
      <t>ジソウカ</t>
    </rPh>
    <phoneticPr fontId="1"/>
  </si>
  <si>
    <t>自主財源の種類</t>
    <rPh sb="0" eb="4">
      <t>ジシュザイゲン</t>
    </rPh>
    <rPh sb="5" eb="7">
      <t>シュルイ</t>
    </rPh>
    <phoneticPr fontId="1"/>
  </si>
  <si>
    <t>自主財源の内容と実現方法</t>
    <rPh sb="0" eb="4">
      <t>ジシュザイゲン</t>
    </rPh>
    <rPh sb="5" eb="7">
      <t>ナイヨウ</t>
    </rPh>
    <rPh sb="8" eb="12">
      <t>ジツゲンホウホウ</t>
    </rPh>
    <phoneticPr fontId="1"/>
  </si>
  <si>
    <t>①</t>
    <phoneticPr fontId="1"/>
  </si>
  <si>
    <t>②</t>
    <phoneticPr fontId="1"/>
  </si>
  <si>
    <t>③</t>
    <phoneticPr fontId="1"/>
  </si>
  <si>
    <t>中・長期の展望
（※事業を通して将来的に地域が目指すビジョン等を記載すること）</t>
    <phoneticPr fontId="1"/>
  </si>
  <si>
    <t>伴走支援</t>
    <rPh sb="0" eb="4">
      <t>バンソウシエン</t>
    </rPh>
    <phoneticPr fontId="1"/>
  </si>
  <si>
    <r>
      <t xml:space="preserve">重点支援事業
</t>
    </r>
    <r>
      <rPr>
        <sz val="12"/>
        <color indexed="10"/>
        <rFont val="ＭＳ Ｐ明朝"/>
        <family val="1"/>
        <charset val="128"/>
      </rPr>
      <t>(プルダウンから選択）</t>
    </r>
    <rPh sb="0" eb="2">
      <t>ジュウテン</t>
    </rPh>
    <rPh sb="2" eb="6">
      <t>シエンジギョウ</t>
    </rPh>
    <phoneticPr fontId="1"/>
  </si>
  <si>
    <t>第３号様式</t>
    <phoneticPr fontId="1"/>
  </si>
  <si>
    <t>事業名</t>
    <phoneticPr fontId="1"/>
  </si>
  <si>
    <t>入力の注意点</t>
    <rPh sb="0" eb="2">
      <t>ニュウリョク</t>
    </rPh>
    <rPh sb="3" eb="6">
      <t>チュウイテン</t>
    </rPh>
    <phoneticPr fontId="1"/>
  </si>
  <si>
    <t>１．入力箇所</t>
    <rPh sb="2" eb="4">
      <t>ニュウリョク</t>
    </rPh>
    <rPh sb="4" eb="6">
      <t>カショ</t>
    </rPh>
    <rPh sb="5" eb="6">
      <t>ショ</t>
    </rPh>
    <phoneticPr fontId="1"/>
  </si>
  <si>
    <t>・オレンジ色の枠に必要事項を記載してください。(青色箇所は自動で反映されますので、記載不要です。)</t>
    <rPh sb="5" eb="6">
      <t>イロ</t>
    </rPh>
    <rPh sb="7" eb="8">
      <t>ワク</t>
    </rPh>
    <rPh sb="9" eb="13">
      <t>ヒツヨウジコウ</t>
    </rPh>
    <rPh sb="14" eb="16">
      <t>キサイ</t>
    </rPh>
    <rPh sb="24" eb="26">
      <t>アオイロ</t>
    </rPh>
    <rPh sb="26" eb="28">
      <t>カショ</t>
    </rPh>
    <rPh sb="29" eb="31">
      <t>ジドウ</t>
    </rPh>
    <rPh sb="32" eb="34">
      <t>ハンエイ</t>
    </rPh>
    <rPh sb="41" eb="45">
      <t>キサイフヨウ</t>
    </rPh>
    <phoneticPr fontId="1"/>
  </si>
  <si>
    <t>２．注意点</t>
    <rPh sb="2" eb="5">
      <t>チュウイテンカショ</t>
    </rPh>
    <phoneticPr fontId="1"/>
  </si>
  <si>
    <r>
      <t>・消耗品費の合計額が</t>
    </r>
    <r>
      <rPr>
        <b/>
        <u/>
        <sz val="11"/>
        <rFont val="ＭＳ Ｐ明朝"/>
        <family val="1"/>
        <charset val="128"/>
      </rPr>
      <t>事業費(現金ベース)の20％または50万円の少ない方を上限</t>
    </r>
    <r>
      <rPr>
        <sz val="11"/>
        <rFont val="ＭＳ Ｐ明朝"/>
        <family val="1"/>
        <charset val="128"/>
      </rPr>
      <t>として下さい。</t>
    </r>
    <rPh sb="1" eb="4">
      <t>ショウモウヒン</t>
    </rPh>
    <phoneticPr fontId="1"/>
  </si>
  <si>
    <t>・取組内容が分かりやすくなるよう、支出内容は具体的に記載してください。必要に応じて、備考欄に説明等を記載してください。</t>
    <rPh sb="1" eb="5">
      <t>トリクミナイヨウ</t>
    </rPh>
    <rPh sb="6" eb="7">
      <t>ワ</t>
    </rPh>
    <rPh sb="17" eb="19">
      <t>シシュツ</t>
    </rPh>
    <rPh sb="19" eb="21">
      <t>ナイヨウ</t>
    </rPh>
    <rPh sb="22" eb="25">
      <t>グタイテキ</t>
    </rPh>
    <rPh sb="26" eb="28">
      <t>キサイ</t>
    </rPh>
    <rPh sb="35" eb="37">
      <t>ヒツヨウ</t>
    </rPh>
    <rPh sb="38" eb="39">
      <t>オウ</t>
    </rPh>
    <rPh sb="42" eb="45">
      <t>ビコウラン</t>
    </rPh>
    <rPh sb="46" eb="49">
      <t>セツメイトウ</t>
    </rPh>
    <rPh sb="50" eb="52">
      <t>キサイ</t>
    </rPh>
    <phoneticPr fontId="1"/>
  </si>
  <si>
    <t>・総事業費のうち、事業収入を観光機構の負担金のほか、現物協賛額（ノベルティ協賛、宿泊券・航空券無料提供、無料パブリシティ記事掲載料など）で</t>
    <phoneticPr fontId="1"/>
  </si>
  <si>
    <t>　予算化する場合、≪現物協賛の部≫の項目を使用して明記願います。</t>
    <phoneticPr fontId="1"/>
  </si>
  <si>
    <t>・広告パブリシティ等は料金表等の根拠の提出が必要となります。</t>
    <phoneticPr fontId="1"/>
  </si>
  <si>
    <t>≪支出の部≫</t>
    <phoneticPr fontId="1"/>
  </si>
  <si>
    <t>科目</t>
    <rPh sb="0" eb="2">
      <t>カモク</t>
    </rPh>
    <phoneticPr fontId="1"/>
  </si>
  <si>
    <t>支出予定先</t>
    <rPh sb="0" eb="2">
      <t>シシュツ</t>
    </rPh>
    <rPh sb="2" eb="5">
      <t>ヨテイサキ</t>
    </rPh>
    <phoneticPr fontId="1"/>
  </si>
  <si>
    <t>支出内容</t>
    <rPh sb="0" eb="4">
      <t>シシュツナイヨウ</t>
    </rPh>
    <phoneticPr fontId="1"/>
  </si>
  <si>
    <t>単価(税込)</t>
    <rPh sb="0" eb="2">
      <t>タンカ</t>
    </rPh>
    <phoneticPr fontId="1"/>
  </si>
  <si>
    <t>数量</t>
    <rPh sb="0" eb="2">
      <t>スウリョウ</t>
    </rPh>
    <phoneticPr fontId="1"/>
  </si>
  <si>
    <t>費用総額(税込)</t>
    <rPh sb="0" eb="4">
      <t>ヒヨウソウガク</t>
    </rPh>
    <rPh sb="4" eb="8">
      <t>ゼイコミ</t>
    </rPh>
    <phoneticPr fontId="1"/>
  </si>
  <si>
    <t>備考</t>
    <rPh sb="0" eb="2">
      <t>ビコウ</t>
    </rPh>
    <phoneticPr fontId="1"/>
  </si>
  <si>
    <t>円</t>
    <rPh sb="0" eb="1">
      <t>エン</t>
    </rPh>
    <phoneticPr fontId="1"/>
  </si>
  <si>
    <t>円</t>
    <phoneticPr fontId="1"/>
  </si>
  <si>
    <t>計</t>
    <rPh sb="0" eb="1">
      <t>ケイ</t>
    </rPh>
    <phoneticPr fontId="1"/>
  </si>
  <si>
    <t>補助対象経費(事業費)の金額チェック</t>
    <phoneticPr fontId="1"/>
  </si>
  <si>
    <t>≪現物協賛の部≫</t>
    <rPh sb="1" eb="3">
      <t>ゲンブツ</t>
    </rPh>
    <rPh sb="3" eb="5">
      <t>キョウサン</t>
    </rPh>
    <phoneticPr fontId="1"/>
  </si>
  <si>
    <t>≪収入の部≫</t>
    <phoneticPr fontId="1"/>
  </si>
  <si>
    <t>科目</t>
    <phoneticPr fontId="1"/>
  </si>
  <si>
    <t>金額</t>
    <rPh sb="0" eb="2">
      <t>キンガク</t>
    </rPh>
    <phoneticPr fontId="1"/>
  </si>
  <si>
    <t>機構負担金</t>
    <rPh sb="0" eb="5">
      <t>キコウフタンキン</t>
    </rPh>
    <phoneticPr fontId="1"/>
  </si>
  <si>
    <t>地元負担金</t>
    <phoneticPr fontId="1"/>
  </si>
  <si>
    <t>うち、自己資金</t>
    <rPh sb="3" eb="5">
      <t>ジコ</t>
    </rPh>
    <rPh sb="5" eb="7">
      <t>シキン</t>
    </rPh>
    <phoneticPr fontId="1"/>
  </si>
  <si>
    <t>←応募団体が市町村の場合は、「市町村資金」ではなく、「自己資金」に記載願います。</t>
    <rPh sb="3" eb="5">
      <t>ダンタイ</t>
    </rPh>
    <rPh sb="6" eb="9">
      <t>シチョウソン</t>
    </rPh>
    <rPh sb="10" eb="12">
      <t>バアイ</t>
    </rPh>
    <rPh sb="15" eb="20">
      <t>シチョウソンシキン</t>
    </rPh>
    <rPh sb="27" eb="31">
      <t>ジコシキン</t>
    </rPh>
    <rPh sb="33" eb="36">
      <t>キサイネガ</t>
    </rPh>
    <phoneticPr fontId="1"/>
  </si>
  <si>
    <t>うち、市町村負担金</t>
    <rPh sb="3" eb="6">
      <t>シチョウソン</t>
    </rPh>
    <rPh sb="6" eb="8">
      <t>フタン</t>
    </rPh>
    <rPh sb="8" eb="9">
      <t>キン</t>
    </rPh>
    <phoneticPr fontId="1"/>
  </si>
  <si>
    <t>うち、事業者負担金</t>
    <rPh sb="3" eb="6">
      <t>ジギョウシャ</t>
    </rPh>
    <rPh sb="6" eb="8">
      <t>フタン</t>
    </rPh>
    <rPh sb="8" eb="9">
      <t>キン</t>
    </rPh>
    <phoneticPr fontId="1"/>
  </si>
  <si>
    <t>本事業に係る売上</t>
    <rPh sb="0" eb="3">
      <t>ホンジギョウ</t>
    </rPh>
    <rPh sb="4" eb="5">
      <t>カカ</t>
    </rPh>
    <rPh sb="6" eb="8">
      <t>ウリアゲ</t>
    </rPh>
    <phoneticPr fontId="1"/>
  </si>
  <si>
    <t>その他</t>
    <rPh sb="2" eb="3">
      <t>タ</t>
    </rPh>
    <phoneticPr fontId="1"/>
  </si>
  <si>
    <t>地元負担額</t>
    <rPh sb="0" eb="2">
      <t>ジモト</t>
    </rPh>
    <rPh sb="2" eb="5">
      <t>フタンガク</t>
    </rPh>
    <phoneticPr fontId="1"/>
  </si>
  <si>
    <t>事業費計</t>
    <rPh sb="0" eb="3">
      <t>ジギョウヒ</t>
    </rPh>
    <rPh sb="3" eb="4">
      <t>ケイ</t>
    </rPh>
    <phoneticPr fontId="1"/>
  </si>
  <si>
    <t>地元負担割合</t>
    <phoneticPr fontId="1"/>
  </si>
  <si>
    <t>÷</t>
    <phoneticPr fontId="1"/>
  </si>
  <si>
    <t>＝</t>
    <phoneticPr fontId="1"/>
  </si>
  <si>
    <t>1号からリンク</t>
    <phoneticPr fontId="1"/>
  </si>
  <si>
    <t>012-3456</t>
    <phoneticPr fontId="1"/>
  </si>
  <si>
    <t>01空知</t>
  </si>
  <si>
    <t>〇〇観光協会</t>
    <rPh sb="2" eb="6">
      <t>カンコウキョウカイ</t>
    </rPh>
    <phoneticPr fontId="1"/>
  </si>
  <si>
    <t>山田　太郎</t>
    <rPh sb="0" eb="2">
      <t>ヤマダ</t>
    </rPh>
    <rPh sb="3" eb="5">
      <t>タロウ</t>
    </rPh>
    <phoneticPr fontId="1"/>
  </si>
  <si>
    <t>ab-cdef@co.jp</t>
    <phoneticPr fontId="1"/>
  </si>
  <si>
    <t>012-345-6789</t>
    <phoneticPr fontId="1"/>
  </si>
  <si>
    <t>台湾</t>
    <rPh sb="0" eb="2">
      <t>タイワン</t>
    </rPh>
    <phoneticPr fontId="1"/>
  </si>
  <si>
    <t>韓国</t>
    <rPh sb="0" eb="2">
      <t>カンコク</t>
    </rPh>
    <phoneticPr fontId="1"/>
  </si>
  <si>
    <t>香港</t>
    <rPh sb="0" eb="2">
      <t>ホンコン</t>
    </rPh>
    <phoneticPr fontId="1"/>
  </si>
  <si>
    <t>(4)アドベンチャートラベルの推進</t>
  </si>
  <si>
    <t>【参考文献】
・北海道観光入込客数調査報告書
・〇〇市観光推進基本計画
【前年度事業で実施したアンケート分析から得られた改善点】
・〇〇コンテンツの磨き上げ
・○○向けの販売促進</t>
    <rPh sb="0" eb="6">
      <t>(サンコウブンケン)</t>
    </rPh>
    <rPh sb="8" eb="11">
      <t>ホッカイドウ</t>
    </rPh>
    <rPh sb="11" eb="13">
      <t>カンコウ</t>
    </rPh>
    <rPh sb="13" eb="15">
      <t>イリコミ</t>
    </rPh>
    <rPh sb="15" eb="17">
      <t>キャクスウ</t>
    </rPh>
    <rPh sb="17" eb="19">
      <t>チョウサ</t>
    </rPh>
    <rPh sb="19" eb="22">
      <t>ホウコクショ</t>
    </rPh>
    <rPh sb="26" eb="27">
      <t>シ</t>
    </rPh>
    <rPh sb="27" eb="29">
      <t>カンコウ</t>
    </rPh>
    <rPh sb="29" eb="31">
      <t>スイシン</t>
    </rPh>
    <rPh sb="31" eb="35">
      <t>キホンケイカク</t>
    </rPh>
    <rPh sb="38" eb="41">
      <t>ゼンネンド</t>
    </rPh>
    <rPh sb="41" eb="43">
      <t>ジギョウ</t>
    </rPh>
    <rPh sb="44" eb="46">
      <t>ジッシ</t>
    </rPh>
    <rPh sb="53" eb="55">
      <t>ブンセキ</t>
    </rPh>
    <rPh sb="57" eb="58">
      <t>エ</t>
    </rPh>
    <rPh sb="61" eb="64">
      <t>カイゼンテン</t>
    </rPh>
    <rPh sb="75" eb="76">
      <t>ミガ</t>
    </rPh>
    <rPh sb="77" eb="78">
      <t>ア</t>
    </rPh>
    <rPh sb="83" eb="84">
      <t>ム</t>
    </rPh>
    <rPh sb="86" eb="88">
      <t>ハンバイ</t>
    </rPh>
    <rPh sb="88" eb="90">
      <t>ソクシン</t>
    </rPh>
    <phoneticPr fontId="1"/>
  </si>
  <si>
    <t>関係団体協議</t>
    <rPh sb="0" eb="4">
      <t>カンケイダンタイ</t>
    </rPh>
    <rPh sb="4" eb="6">
      <t>キョウギ</t>
    </rPh>
    <phoneticPr fontId="1"/>
  </si>
  <si>
    <t>コンテンツ洗い出し・造成</t>
    <rPh sb="5" eb="6">
      <t>アラ</t>
    </rPh>
    <rPh sb="7" eb="8">
      <t>ダ</t>
    </rPh>
    <rPh sb="10" eb="12">
      <t>ゾウセイ</t>
    </rPh>
    <phoneticPr fontId="1"/>
  </si>
  <si>
    <t>モニターツアー</t>
    <phoneticPr fontId="1"/>
  </si>
  <si>
    <t>商品磨き上げ</t>
    <rPh sb="0" eb="2">
      <t>ショウヒン</t>
    </rPh>
    <rPh sb="2" eb="3">
      <t>ミガ</t>
    </rPh>
    <rPh sb="4" eb="5">
      <t>ア</t>
    </rPh>
    <phoneticPr fontId="1"/>
  </si>
  <si>
    <t>ガイド育成</t>
    <rPh sb="3" eb="5">
      <t>イクセイ</t>
    </rPh>
    <phoneticPr fontId="1"/>
  </si>
  <si>
    <t>プロモーション</t>
    <phoneticPr fontId="1"/>
  </si>
  <si>
    <t>商品販売</t>
    <rPh sb="0" eb="4">
      <t>ショウヒンハンバイ</t>
    </rPh>
    <phoneticPr fontId="1"/>
  </si>
  <si>
    <t>(順位)</t>
    <rPh sb="1" eb="3">
      <t>ジュンイ</t>
    </rPh>
    <phoneticPr fontId="15"/>
  </si>
  <si>
    <t>管理番号</t>
    <rPh sb="0" eb="2">
      <t>カンリ</t>
    </rPh>
    <rPh sb="2" eb="4">
      <t>バンゴウ</t>
    </rPh>
    <phoneticPr fontId="15"/>
  </si>
  <si>
    <t>エリア</t>
  </si>
  <si>
    <t>応募団体名</t>
    <rPh sb="0" eb="2">
      <t>オウボ</t>
    </rPh>
    <rPh sb="2" eb="4">
      <t>ダンタイ</t>
    </rPh>
    <rPh sb="4" eb="5">
      <t>メイ</t>
    </rPh>
    <phoneticPr fontId="15"/>
  </si>
  <si>
    <t>事業区分</t>
    <rPh sb="0" eb="2">
      <t>ジギョウ</t>
    </rPh>
    <rPh sb="2" eb="4">
      <t>クブン</t>
    </rPh>
    <phoneticPr fontId="15"/>
  </si>
  <si>
    <t>過去採択</t>
    <rPh sb="0" eb="2">
      <t>カコ</t>
    </rPh>
    <rPh sb="2" eb="4">
      <t>サイタク</t>
    </rPh>
    <phoneticPr fontId="15"/>
  </si>
  <si>
    <t>取り組む</t>
    <rPh sb="0" eb="1">
      <t>ト</t>
    </rPh>
    <rPh sb="2" eb="3">
      <t>ク</t>
    </rPh>
    <phoneticPr fontId="15"/>
  </si>
  <si>
    <t>●●委員</t>
    <rPh sb="2" eb="4">
      <t>イイン</t>
    </rPh>
    <phoneticPr fontId="1"/>
  </si>
  <si>
    <t>●●委員
合計</t>
    <rPh sb="2" eb="4">
      <t>イイン</t>
    </rPh>
    <rPh sb="5" eb="7">
      <t>ゴウケイ</t>
    </rPh>
    <phoneticPr fontId="1"/>
  </si>
  <si>
    <t>▲▲委員</t>
    <rPh sb="2" eb="4">
      <t>イイン</t>
    </rPh>
    <phoneticPr fontId="1"/>
  </si>
  <si>
    <t>▲▲委員
合計</t>
    <rPh sb="2" eb="4">
      <t>イイン</t>
    </rPh>
    <rPh sb="5" eb="7">
      <t>ゴウケイ</t>
    </rPh>
    <phoneticPr fontId="1"/>
  </si>
  <si>
    <t>□□委員</t>
    <rPh sb="2" eb="4">
      <t>イイン</t>
    </rPh>
    <phoneticPr fontId="1"/>
  </si>
  <si>
    <t>□□委員
合計</t>
    <rPh sb="2" eb="4">
      <t>イイン</t>
    </rPh>
    <rPh sb="5" eb="7">
      <t>ゴウケイ</t>
    </rPh>
    <phoneticPr fontId="1"/>
  </si>
  <si>
    <t>○○委員</t>
    <rPh sb="2" eb="4">
      <t>イイン</t>
    </rPh>
    <phoneticPr fontId="1"/>
  </si>
  <si>
    <t>○○委員
合計</t>
    <rPh sb="2" eb="4">
      <t>イイン</t>
    </rPh>
    <rPh sb="5" eb="7">
      <t>ゴウケイ</t>
    </rPh>
    <phoneticPr fontId="1"/>
  </si>
  <si>
    <t>機構審査員</t>
    <rPh sb="0" eb="2">
      <t>キコウ</t>
    </rPh>
    <rPh sb="2" eb="5">
      <t>シンサイン</t>
    </rPh>
    <phoneticPr fontId="1"/>
  </si>
  <si>
    <t>機構審査員
合計</t>
    <rPh sb="0" eb="2">
      <t>キコウ</t>
    </rPh>
    <rPh sb="2" eb="5">
      <t>シンサイン</t>
    </rPh>
    <rPh sb="6" eb="8">
      <t>ゴウケイ</t>
    </rPh>
    <phoneticPr fontId="1"/>
  </si>
  <si>
    <t>全委員
合計</t>
    <rPh sb="0" eb="3">
      <t>ゼンイイン</t>
    </rPh>
    <rPh sb="4" eb="6">
      <t>ゴウケイ</t>
    </rPh>
    <phoneticPr fontId="17"/>
  </si>
  <si>
    <t>要望額</t>
    <rPh sb="0" eb="3">
      <t>ヨウボウガク</t>
    </rPh>
    <phoneticPr fontId="17"/>
  </si>
  <si>
    <t>⑥予算は適切か</t>
    <rPh sb="1" eb="3">
      <t>ヨサン</t>
    </rPh>
    <rPh sb="4" eb="6">
      <t>テキセツ</t>
    </rPh>
    <phoneticPr fontId="17"/>
  </si>
  <si>
    <t>メモ欄</t>
    <rPh sb="2" eb="3">
      <t>ラン</t>
    </rPh>
    <phoneticPr fontId="17"/>
  </si>
  <si>
    <t>地域･広域</t>
    <rPh sb="0" eb="2">
      <t>チイキ</t>
    </rPh>
    <rPh sb="3" eb="5">
      <t>コウイキ</t>
    </rPh>
    <phoneticPr fontId="15"/>
  </si>
  <si>
    <t>新・継</t>
    <rPh sb="0" eb="1">
      <t>シン</t>
    </rPh>
    <rPh sb="2" eb="3">
      <t>ケイ</t>
    </rPh>
    <phoneticPr fontId="15"/>
  </si>
  <si>
    <t>テーマ</t>
    <phoneticPr fontId="15"/>
  </si>
  <si>
    <t>項目１</t>
    <rPh sb="0" eb="2">
      <t>コウモク</t>
    </rPh>
    <phoneticPr fontId="1"/>
  </si>
  <si>
    <t>項目２</t>
    <rPh sb="0" eb="2">
      <t>コウモク</t>
    </rPh>
    <phoneticPr fontId="1"/>
  </si>
  <si>
    <t>項目３</t>
    <rPh sb="0" eb="2">
      <t>コウモク</t>
    </rPh>
    <phoneticPr fontId="1"/>
  </si>
  <si>
    <t>項目４</t>
    <rPh sb="0" eb="2">
      <t>コウモク</t>
    </rPh>
    <phoneticPr fontId="1"/>
  </si>
  <si>
    <t>項目５</t>
    <rPh sb="0" eb="2">
      <t>コウモク</t>
    </rPh>
    <phoneticPr fontId="1"/>
  </si>
  <si>
    <t>●●委員</t>
    <rPh sb="2" eb="4">
      <t>イイン</t>
    </rPh>
    <phoneticPr fontId="17"/>
  </si>
  <si>
    <t>▲▲委員</t>
    <rPh sb="2" eb="4">
      <t>イイン</t>
    </rPh>
    <phoneticPr fontId="17"/>
  </si>
  <si>
    <t>□□委員</t>
    <rPh sb="2" eb="4">
      <t>イイン</t>
    </rPh>
    <phoneticPr fontId="17"/>
  </si>
  <si>
    <t>○○委員</t>
    <rPh sb="2" eb="4">
      <t>イイン</t>
    </rPh>
    <phoneticPr fontId="17"/>
  </si>
  <si>
    <t>機構審査員</t>
    <rPh sb="0" eb="2">
      <t>キコウ</t>
    </rPh>
    <rPh sb="2" eb="5">
      <t>シンサイン</t>
    </rPh>
    <phoneticPr fontId="17"/>
  </si>
  <si>
    <t>受付番号</t>
    <rPh sb="0" eb="2">
      <t>ウケツケ</t>
    </rPh>
    <rPh sb="2" eb="4">
      <t>バンゴウ</t>
    </rPh>
    <phoneticPr fontId="20"/>
  </si>
  <si>
    <t>管理番号</t>
    <rPh sb="0" eb="2">
      <t>カンリ</t>
    </rPh>
    <rPh sb="2" eb="4">
      <t>バンゴウ</t>
    </rPh>
    <phoneticPr fontId="21"/>
  </si>
  <si>
    <t>要望額</t>
    <rPh sb="0" eb="2">
      <t>ヨウボウ</t>
    </rPh>
    <rPh sb="2" eb="3">
      <t>ガク</t>
    </rPh>
    <phoneticPr fontId="20"/>
  </si>
  <si>
    <t>採択額</t>
    <rPh sb="0" eb="2">
      <t>サイタク</t>
    </rPh>
    <rPh sb="2" eb="3">
      <t>ガク</t>
    </rPh>
    <phoneticPr fontId="21"/>
  </si>
  <si>
    <t>採択区分</t>
    <rPh sb="0" eb="2">
      <t>サイタク</t>
    </rPh>
    <rPh sb="2" eb="4">
      <t>クブン</t>
    </rPh>
    <phoneticPr fontId="1"/>
  </si>
  <si>
    <t>事業区分</t>
    <rPh sb="0" eb="2">
      <t>ジギョウ</t>
    </rPh>
    <rPh sb="2" eb="4">
      <t>クブン</t>
    </rPh>
    <phoneticPr fontId="20"/>
  </si>
  <si>
    <t>採択年数</t>
    <rPh sb="0" eb="2">
      <t>サイタク</t>
    </rPh>
    <rPh sb="2" eb="4">
      <t>ネンスウ</t>
    </rPh>
    <phoneticPr fontId="20"/>
  </si>
  <si>
    <t>取り組むテーマ</t>
    <rPh sb="0" eb="1">
      <t>ト</t>
    </rPh>
    <rPh sb="2" eb="3">
      <t>ク</t>
    </rPh>
    <phoneticPr fontId="20"/>
  </si>
  <si>
    <t>応募団体名</t>
    <rPh sb="0" eb="2">
      <t>オウボ</t>
    </rPh>
    <rPh sb="2" eb="4">
      <t>ダンタイ</t>
    </rPh>
    <rPh sb="4" eb="5">
      <t>メイ</t>
    </rPh>
    <phoneticPr fontId="20"/>
  </si>
  <si>
    <t>部署・担当者</t>
    <rPh sb="0" eb="2">
      <t>ブショ</t>
    </rPh>
    <rPh sb="3" eb="6">
      <t>タントウシャ</t>
    </rPh>
    <phoneticPr fontId="20"/>
  </si>
  <si>
    <t>連絡先</t>
    <rPh sb="0" eb="3">
      <t>レンラクサキ</t>
    </rPh>
    <phoneticPr fontId="20"/>
  </si>
  <si>
    <t>メルアド★注：非公開</t>
    <rPh sb="5" eb="6">
      <t>チュウ</t>
    </rPh>
    <rPh sb="7" eb="10">
      <t>ヒコウカイ</t>
    </rPh>
    <phoneticPr fontId="20"/>
  </si>
  <si>
    <t>機構
担当者</t>
    <rPh sb="0" eb="2">
      <t>キコウ</t>
    </rPh>
    <rPh sb="3" eb="6">
      <t>タントウシャ</t>
    </rPh>
    <phoneticPr fontId="20"/>
  </si>
  <si>
    <t>代表者名</t>
    <rPh sb="0" eb="4">
      <t>ダイヒョウシャメイ</t>
    </rPh>
    <phoneticPr fontId="1"/>
  </si>
  <si>
    <t>商品販売収入</t>
    <phoneticPr fontId="1"/>
  </si>
  <si>
    <t>2年目</t>
  </si>
  <si>
    <t>商品磨き上げ</t>
    <rPh sb="0" eb="3">
      <t>ショウヒンミガ</t>
    </rPh>
    <rPh sb="4" eb="5">
      <t>ア</t>
    </rPh>
    <phoneticPr fontId="1"/>
  </si>
  <si>
    <t>関係団体との協議、コンテンツ洗い出し・造成</t>
    <rPh sb="0" eb="4">
      <t>カンケイダンタイ</t>
    </rPh>
    <rPh sb="6" eb="8">
      <t>キョウギ</t>
    </rPh>
    <rPh sb="14" eb="15">
      <t>アラ</t>
    </rPh>
    <rPh sb="16" eb="17">
      <t>ダ</t>
    </rPh>
    <rPh sb="19" eb="21">
      <t>ゾウセイ</t>
    </rPh>
    <phoneticPr fontId="1"/>
  </si>
  <si>
    <t>プロモーション、商品販売</t>
    <rPh sb="8" eb="12">
      <t>ショウヒンハンバイ</t>
    </rPh>
    <phoneticPr fontId="1"/>
  </si>
  <si>
    <t>〇〇市・○○町・○○村</t>
    <rPh sb="2" eb="3">
      <t>シ</t>
    </rPh>
    <rPh sb="6" eb="7">
      <t>チョウ</t>
    </rPh>
    <rPh sb="10" eb="11">
      <t>ムラ</t>
    </rPh>
    <phoneticPr fontId="1"/>
  </si>
  <si>
    <t>３市町村の観光入込客数は年々増加しているものの、日帰り客の割合が高く、一人あたりの宿泊日数も過去５年間〇．〇〇％～〇．〇〇％と、滞在日数の短さが課題。滞在促進策として気軽に楽しめるアドベンチャートラベルの拡充を図りたい。</t>
    <rPh sb="1" eb="4">
      <t>シチョウソン</t>
    </rPh>
    <rPh sb="5" eb="8">
      <t>カンコウイ</t>
    </rPh>
    <rPh sb="8" eb="9">
      <t>コ</t>
    </rPh>
    <rPh sb="9" eb="11">
      <t>キャクスウ</t>
    </rPh>
    <rPh sb="12" eb="14">
      <t>ネンネン</t>
    </rPh>
    <rPh sb="14" eb="16">
      <t>ゾウカ</t>
    </rPh>
    <rPh sb="24" eb="26">
      <t>ヒガエ</t>
    </rPh>
    <rPh sb="27" eb="28">
      <t>キャク</t>
    </rPh>
    <rPh sb="29" eb="31">
      <t>ワリアイ</t>
    </rPh>
    <rPh sb="32" eb="33">
      <t>タカ</t>
    </rPh>
    <rPh sb="35" eb="37">
      <t>ヒトリ</t>
    </rPh>
    <rPh sb="41" eb="45">
      <t>シュクハクニッスウ</t>
    </rPh>
    <rPh sb="46" eb="48">
      <t>カコ</t>
    </rPh>
    <rPh sb="49" eb="51">
      <t>ネンカン</t>
    </rPh>
    <rPh sb="64" eb="68">
      <t>タイザイニッスウ</t>
    </rPh>
    <rPh sb="69" eb="70">
      <t>ミジカ</t>
    </rPh>
    <rPh sb="72" eb="74">
      <t>カダイ</t>
    </rPh>
    <rPh sb="75" eb="77">
      <t>タイザイ</t>
    </rPh>
    <rPh sb="77" eb="79">
      <t>ソクシン</t>
    </rPh>
    <rPh sb="79" eb="80">
      <t>サク</t>
    </rPh>
    <rPh sb="83" eb="85">
      <t>キガル</t>
    </rPh>
    <rPh sb="86" eb="87">
      <t>タノ</t>
    </rPh>
    <rPh sb="102" eb="104">
      <t>カクジュウ</t>
    </rPh>
    <rPh sb="105" eb="106">
      <t>ハカ</t>
    </rPh>
    <phoneticPr fontId="1"/>
  </si>
  <si>
    <t>①商品造成数〇商品
②モニターツアー参加者〇名</t>
    <rPh sb="18" eb="21">
      <t>サンカシャ</t>
    </rPh>
    <rPh sb="22" eb="23">
      <t>メイ</t>
    </rPh>
    <phoneticPr fontId="1"/>
  </si>
  <si>
    <t>①モニターツアー参加者の提言を踏まえ改善する案件 〇件</t>
    <rPh sb="8" eb="11">
      <t>サンカシャ</t>
    </rPh>
    <phoneticPr fontId="1"/>
  </si>
  <si>
    <t>①商品造成数〇商品
②モニターツアー参加者〇名</t>
    <phoneticPr fontId="1"/>
  </si>
  <si>
    <t>①モニターツアー参加者の提言を踏まえ改善する案件 〇件</t>
    <phoneticPr fontId="1"/>
  </si>
  <si>
    <t>初年度は、〇〇市、〇〇町、〇〇村が連携を図り、アウトドアメニューの洗い出しを実施。３市町村での情報共有の取組を図る
ことにより…
地域の強みである山岳や河川を活用したコンテンツを造成、次年度以降はガイドの均一的なレベルアップを図ることにより、顧客の満足度を図る。</t>
    <rPh sb="7" eb="8">
      <t>シ</t>
    </rPh>
    <rPh sb="11" eb="12">
      <t>マチ</t>
    </rPh>
    <rPh sb="89" eb="91">
      <t>ゾウセイ</t>
    </rPh>
    <rPh sb="92" eb="97">
      <t>ジネンドイコウ</t>
    </rPh>
    <phoneticPr fontId="1"/>
  </si>
  <si>
    <t>1年目事業に造成・磨き上げを行ったコンテンツに併せ、今年度は新規コンテントを造成するほか、ガイド育成に力を入れていき…
また、次年度以降の自走化を目指し、プロモーションを行うほか、OTAへ商品を掲載する。</t>
    <rPh sb="1" eb="3">
      <t>ネンメ</t>
    </rPh>
    <rPh sb="3" eb="5">
      <t>ジギョウ</t>
    </rPh>
    <rPh sb="6" eb="8">
      <t>ゾウセイ</t>
    </rPh>
    <rPh sb="9" eb="10">
      <t>ミガ</t>
    </rPh>
    <rPh sb="11" eb="12">
      <t>ア</t>
    </rPh>
    <rPh sb="14" eb="15">
      <t>オコナ</t>
    </rPh>
    <rPh sb="23" eb="24">
      <t>アワ</t>
    </rPh>
    <rPh sb="26" eb="29">
      <t>コンネンド</t>
    </rPh>
    <rPh sb="30" eb="32">
      <t>シンキ</t>
    </rPh>
    <rPh sb="38" eb="40">
      <t>ゾウセイ</t>
    </rPh>
    <rPh sb="48" eb="50">
      <t>イクセイ</t>
    </rPh>
    <rPh sb="51" eb="52">
      <t>チカラ</t>
    </rPh>
    <rPh sb="53" eb="54">
      <t>イ</t>
    </rPh>
    <rPh sb="63" eb="66">
      <t>ジネンド</t>
    </rPh>
    <rPh sb="66" eb="68">
      <t>イコウ</t>
    </rPh>
    <rPh sb="69" eb="72">
      <t>ジソウカ</t>
    </rPh>
    <rPh sb="73" eb="75">
      <t>メザ</t>
    </rPh>
    <rPh sb="85" eb="86">
      <t>オコナ</t>
    </rPh>
    <rPh sb="94" eb="96">
      <t>ショウヒン</t>
    </rPh>
    <rPh sb="97" eb="99">
      <t>ケイサイ</t>
    </rPh>
    <phoneticPr fontId="1"/>
  </si>
  <si>
    <t>引き続き市町村間で連携を図り、メインターゲットを〇〇、サブターゲットを〇〇と定め…</t>
    <rPh sb="0" eb="1">
      <t>ヒ</t>
    </rPh>
    <rPh sb="2" eb="3">
      <t>ツヅ</t>
    </rPh>
    <rPh sb="4" eb="8">
      <t>シチョウソンカン</t>
    </rPh>
    <rPh sb="9" eb="11">
      <t>レンケイ</t>
    </rPh>
    <rPh sb="12" eb="13">
      <t>ハカ</t>
    </rPh>
    <phoneticPr fontId="1"/>
  </si>
  <si>
    <t>希望する</t>
  </si>
  <si>
    <t>本事業で造成した商品を継続的にOTAへ掲載していくほか、参画市町村や○○旅行会社のHPやSNS等で情報発信を行い…</t>
    <rPh sb="0" eb="3">
      <t>ホンジギョウ</t>
    </rPh>
    <rPh sb="4" eb="6">
      <t>ゾウセイ</t>
    </rPh>
    <rPh sb="8" eb="10">
      <t>ショウヒン</t>
    </rPh>
    <rPh sb="11" eb="14">
      <t>ケイゾクテキ</t>
    </rPh>
    <rPh sb="19" eb="21">
      <t>ケイサイ</t>
    </rPh>
    <rPh sb="28" eb="30">
      <t>サンカク</t>
    </rPh>
    <rPh sb="30" eb="33">
      <t>シチョウソン</t>
    </rPh>
    <rPh sb="36" eb="40">
      <t>リョコウガイシャ</t>
    </rPh>
    <rPh sb="47" eb="48">
      <t>トウ</t>
    </rPh>
    <rPh sb="49" eb="53">
      <t>ジョウホウハッシン</t>
    </rPh>
    <rPh sb="54" eb="55">
      <t>オコナ</t>
    </rPh>
    <phoneticPr fontId="1"/>
  </si>
  <si>
    <t>最終年のになるため、商品を掲載しているOTA数を増やし、新規顧客の獲得に努める。
また、引き続きガイドの育成を行い、顧客満足度の向上を図る。</t>
    <rPh sb="0" eb="3">
      <t>サイシュウネン</t>
    </rPh>
    <rPh sb="10" eb="12">
      <t>ショウヒン</t>
    </rPh>
    <rPh sb="13" eb="15">
      <t>ケイサイ</t>
    </rPh>
    <rPh sb="22" eb="23">
      <t>スウ</t>
    </rPh>
    <rPh sb="24" eb="25">
      <t>フ</t>
    </rPh>
    <rPh sb="28" eb="30">
      <t>シンキ</t>
    </rPh>
    <rPh sb="30" eb="32">
      <t>コキャク</t>
    </rPh>
    <rPh sb="33" eb="35">
      <t>カクトク</t>
    </rPh>
    <rPh sb="36" eb="37">
      <t>ツト</t>
    </rPh>
    <rPh sb="44" eb="45">
      <t>ヒ</t>
    </rPh>
    <rPh sb="46" eb="47">
      <t>ツヅ</t>
    </rPh>
    <rPh sb="52" eb="54">
      <t>イクセイ</t>
    </rPh>
    <rPh sb="55" eb="56">
      <t>オコナ</t>
    </rPh>
    <rPh sb="58" eb="60">
      <t>コキャク</t>
    </rPh>
    <rPh sb="60" eb="63">
      <t>マンゾクド</t>
    </rPh>
    <rPh sb="64" eb="66">
      <t>コウジョウ</t>
    </rPh>
    <rPh sb="67" eb="68">
      <t>ハカ</t>
    </rPh>
    <phoneticPr fontId="1"/>
  </si>
  <si>
    <t>商品造成費</t>
    <rPh sb="0" eb="5">
      <t>ショウヒンゾウセイヒ</t>
    </rPh>
    <phoneticPr fontId="1"/>
  </si>
  <si>
    <t>〇〇旅行会社</t>
    <rPh sb="2" eb="6">
      <t>リョコウガイシャ</t>
    </rPh>
    <phoneticPr fontId="1"/>
  </si>
  <si>
    <t>商品造成に係る委託費</t>
    <rPh sb="0" eb="4">
      <t>ショウヒンゾウセイ</t>
    </rPh>
    <rPh sb="5" eb="6">
      <t>カカ</t>
    </rPh>
    <rPh sb="7" eb="10">
      <t>イタクヒ</t>
    </rPh>
    <phoneticPr fontId="1"/>
  </si>
  <si>
    <t>モニターツアー経費</t>
    <rPh sb="7" eb="9">
      <t>ケイヒ</t>
    </rPh>
    <phoneticPr fontId="1"/>
  </si>
  <si>
    <t>パブリシティ(新聞)</t>
    <rPh sb="7" eb="9">
      <t>シンブン</t>
    </rPh>
    <phoneticPr fontId="1"/>
  </si>
  <si>
    <t>北海道新聞○○</t>
    <rPh sb="0" eb="3">
      <t>ホッカイドウ</t>
    </rPh>
    <rPh sb="3" eb="5">
      <t>シンブン</t>
    </rPh>
    <phoneticPr fontId="1"/>
  </si>
  <si>
    <t>モニターツアーに係る委託費</t>
    <rPh sb="8" eb="9">
      <t>カカ</t>
    </rPh>
    <rPh sb="10" eb="13">
      <t>イタクヒ</t>
    </rPh>
    <phoneticPr fontId="1"/>
  </si>
  <si>
    <t>ガイド育成経費</t>
    <rPh sb="3" eb="5">
      <t>イクセイ</t>
    </rPh>
    <rPh sb="5" eb="7">
      <t>ケイヒ</t>
    </rPh>
    <phoneticPr fontId="1"/>
  </si>
  <si>
    <t>〇〇株式会社</t>
    <rPh sb="2" eb="6">
      <t>カブシキガイシャ</t>
    </rPh>
    <phoneticPr fontId="1"/>
  </si>
  <si>
    <t>ガイド育成に係る講師費用</t>
    <rPh sb="3" eb="5">
      <t>イクセイ</t>
    </rPh>
    <rPh sb="6" eb="7">
      <t>カカ</t>
    </rPh>
    <rPh sb="8" eb="10">
      <t>コウシ</t>
    </rPh>
    <rPh sb="10" eb="12">
      <t>ヒヨウ</t>
    </rPh>
    <phoneticPr fontId="1"/>
  </si>
  <si>
    <t>①新規商品造成数〇商品
②モニターツアー参加者〇名
③ガイド育成講習会実施数〇名
④OTAへのコンテンツ及びツアー掲載数 〇件</t>
    <rPh sb="1" eb="3">
      <t>シンキ</t>
    </rPh>
    <rPh sb="3" eb="5">
      <t>ショウヒン</t>
    </rPh>
    <rPh sb="5" eb="7">
      <t>ゾウセイ</t>
    </rPh>
    <rPh sb="7" eb="8">
      <t>スウ</t>
    </rPh>
    <rPh sb="9" eb="11">
      <t>ショウヒン</t>
    </rPh>
    <rPh sb="30" eb="32">
      <t>イクセイ</t>
    </rPh>
    <rPh sb="32" eb="35">
      <t>コウシュウカイ</t>
    </rPh>
    <rPh sb="35" eb="38">
      <t>ジッシスウ</t>
    </rPh>
    <rPh sb="39" eb="40">
      <t>メイ</t>
    </rPh>
    <rPh sb="52" eb="53">
      <t>オヨ</t>
    </rPh>
    <rPh sb="57" eb="59">
      <t>ケイサイ</t>
    </rPh>
    <rPh sb="59" eb="60">
      <t>スウ</t>
    </rPh>
    <rPh sb="62" eb="63">
      <t>ケン</t>
    </rPh>
    <phoneticPr fontId="1"/>
  </si>
  <si>
    <t>①モニターツアー参加者の提言を踏まえ改善する案件 〇件
②ガイド育成講習会参加者数 〇名
③コンテンツ及びツアーの予約・販売人数 〇名</t>
    <rPh sb="37" eb="41">
      <t>サンカシャスウ</t>
    </rPh>
    <rPh sb="43" eb="44">
      <t>メイ</t>
    </rPh>
    <rPh sb="51" eb="52">
      <t>オヨ</t>
    </rPh>
    <rPh sb="57" eb="59">
      <t>ヨヤク</t>
    </rPh>
    <rPh sb="60" eb="64">
      <t>ハンバイニンズウ</t>
    </rPh>
    <rPh sb="66" eb="67">
      <t>メイ</t>
    </rPh>
    <phoneticPr fontId="1"/>
  </si>
  <si>
    <t>①ガイド育成講習会実施数〇名
②OTAへのコンテンツ及びツアー掲載数 〇件</t>
    <phoneticPr fontId="1"/>
  </si>
  <si>
    <t>①ガイド育成講習会参加者数 〇名
②コンテンツ及びツアーの予約・販売人数 〇名
③コンテンツ及びツアーの売上金額 〇円</t>
    <rPh sb="52" eb="55">
      <t>ウリアゲキン</t>
    </rPh>
    <rPh sb="55" eb="56">
      <t>ガク</t>
    </rPh>
    <rPh sb="58" eb="59">
      <t>エン</t>
    </rPh>
    <phoneticPr fontId="1"/>
  </si>
  <si>
    <t>プロモーション経費</t>
    <rPh sb="7" eb="9">
      <t>ケイヒ</t>
    </rPh>
    <phoneticPr fontId="1"/>
  </si>
  <si>
    <t>〇〇事業者</t>
    <rPh sb="2" eb="5">
      <t>ジギョウシャ</t>
    </rPh>
    <phoneticPr fontId="1"/>
  </si>
  <si>
    <t>広告宣伝費用</t>
    <rPh sb="0" eb="6">
      <t>コウコクセンデンヒヨウ</t>
    </rPh>
    <phoneticPr fontId="1"/>
  </si>
  <si>
    <t>商品販売経費</t>
    <rPh sb="0" eb="6">
      <t>ショウヒンハンバイケイヒ</t>
    </rPh>
    <phoneticPr fontId="1"/>
  </si>
  <si>
    <t>OTA(○○〇ほか３社)</t>
    <rPh sb="10" eb="11">
      <t>シャ</t>
    </rPh>
    <phoneticPr fontId="1"/>
  </si>
  <si>
    <t>OTA掲載費用</t>
    <rPh sb="3" eb="7">
      <t>ケイサイヒヨウ</t>
    </rPh>
    <phoneticPr fontId="1"/>
  </si>
  <si>
    <t>消耗品費</t>
    <rPh sb="0" eb="4">
      <t>ショウモウヒンヒ</t>
    </rPh>
    <phoneticPr fontId="1"/>
  </si>
  <si>
    <t>〇〇旅行会社・○○事業者・〇〇株式会社・OTA・○○商事</t>
    <rPh sb="2" eb="6">
      <t>リョコウガイシャ</t>
    </rPh>
    <rPh sb="9" eb="12">
      <t>ジギョウシャ</t>
    </rPh>
    <rPh sb="15" eb="19">
      <t>カブシキガイシャ</t>
    </rPh>
    <rPh sb="26" eb="28">
      <t>ショウジ</t>
    </rPh>
    <phoneticPr fontId="1"/>
  </si>
  <si>
    <t>○○商事</t>
    <rPh sb="2" eb="4">
      <t>ショウジ</t>
    </rPh>
    <phoneticPr fontId="1"/>
  </si>
  <si>
    <t>事業者値引き</t>
    <rPh sb="0" eb="3">
      <t>ジギョウシャ</t>
    </rPh>
    <rPh sb="3" eb="5">
      <t>ネビ</t>
    </rPh>
    <phoneticPr fontId="1"/>
  </si>
  <si>
    <r>
      <t xml:space="preserve">重点支援を希望する場合は「希望する」、しない場合は「希望しない」を選択してください。
なお、希望した場合は、下記項目をの支援を想定しております。
〇重点的に活用できる伴走支援等(予定)
</t>
    </r>
    <r>
      <rPr>
        <sz val="11"/>
        <color rgb="FFFF0000"/>
        <rFont val="ＭＳ Ｐ明朝"/>
        <family val="1"/>
        <charset val="128"/>
      </rPr>
      <t>　①外部アドバイザーの派遣、北海道（総合）振興局の担当職員によるサポート
　②情報発信支援事業（コンサルティング・実証事業の実施）
　③事業検証
　</t>
    </r>
    <r>
      <rPr>
        <sz val="11"/>
        <rFont val="ＭＳ Ｐ明朝"/>
        <family val="1"/>
        <charset val="128"/>
      </rPr>
      <t>希望団体多数の場合は、事務局内協議の上、支援団体を選定させていただきます。
　ご期待に添えない場合もございます。予めご承知おきください。</t>
    </r>
    <rPh sb="0" eb="4">
      <t>ジュウテンシエン</t>
    </rPh>
    <rPh sb="5" eb="7">
      <t>キボウ</t>
    </rPh>
    <rPh sb="9" eb="11">
      <t>バアイ</t>
    </rPh>
    <rPh sb="13" eb="15">
      <t>キボウ</t>
    </rPh>
    <rPh sb="22" eb="24">
      <t>バアイ</t>
    </rPh>
    <rPh sb="26" eb="28">
      <t>キボウ</t>
    </rPh>
    <rPh sb="33" eb="35">
      <t>センタク</t>
    </rPh>
    <rPh sb="46" eb="48">
      <t>キボウ</t>
    </rPh>
    <rPh sb="50" eb="52">
      <t>バアイ</t>
    </rPh>
    <rPh sb="54" eb="56">
      <t>カキ</t>
    </rPh>
    <rPh sb="56" eb="58">
      <t>コウモク</t>
    </rPh>
    <rPh sb="60" eb="62">
      <t>シエン</t>
    </rPh>
    <rPh sb="63" eb="65">
      <t>ソウテイ</t>
    </rPh>
    <rPh sb="74" eb="77">
      <t>ジュウテンテキ</t>
    </rPh>
    <rPh sb="78" eb="80">
      <t>カツヨウ</t>
    </rPh>
    <rPh sb="83" eb="85">
      <t>バンソウ</t>
    </rPh>
    <rPh sb="85" eb="87">
      <t>シエン</t>
    </rPh>
    <rPh sb="87" eb="88">
      <t>トウ</t>
    </rPh>
    <rPh sb="89" eb="91">
      <t>ヨテイ</t>
    </rPh>
    <rPh sb="95" eb="97">
      <t>ガイブ</t>
    </rPh>
    <rPh sb="104" eb="106">
      <t>ハケン</t>
    </rPh>
    <rPh sb="107" eb="110">
      <t>ホッカイドウ</t>
    </rPh>
    <rPh sb="111" eb="113">
      <t>ソウゴウ</t>
    </rPh>
    <rPh sb="114" eb="117">
      <t>シンコウキョク</t>
    </rPh>
    <rPh sb="118" eb="120">
      <t>タントウ</t>
    </rPh>
    <rPh sb="120" eb="122">
      <t>ショクイン</t>
    </rPh>
    <rPh sb="132" eb="134">
      <t>ジョウホウ</t>
    </rPh>
    <rPh sb="134" eb="136">
      <t>ハッシン</t>
    </rPh>
    <rPh sb="136" eb="138">
      <t>シエン</t>
    </rPh>
    <rPh sb="138" eb="140">
      <t>ジギョウ</t>
    </rPh>
    <rPh sb="150" eb="152">
      <t>ジッショウ</t>
    </rPh>
    <rPh sb="152" eb="154">
      <t>ジギョウ</t>
    </rPh>
    <rPh sb="155" eb="157">
      <t>ジッシ</t>
    </rPh>
    <rPh sb="161" eb="163">
      <t>ジギョウ</t>
    </rPh>
    <rPh sb="163" eb="165">
      <t>ケンショウ</t>
    </rPh>
    <rPh sb="170" eb="172">
      <t>タスウ</t>
    </rPh>
    <rPh sb="173" eb="175">
      <t>バアイ</t>
    </rPh>
    <rPh sb="177" eb="181">
      <t>ジムキョクナイ</t>
    </rPh>
    <rPh sb="181" eb="183">
      <t>キョウギ</t>
    </rPh>
    <rPh sb="184" eb="185">
      <t>ウエ</t>
    </rPh>
    <rPh sb="186" eb="190">
      <t>シエンダンタイ</t>
    </rPh>
    <rPh sb="191" eb="193">
      <t>センテイ</t>
    </rPh>
    <rPh sb="206" eb="208">
      <t>キタイ</t>
    </rPh>
    <rPh sb="209" eb="210">
      <t>ソ</t>
    </rPh>
    <rPh sb="213" eb="215">
      <t>バアイ</t>
    </rPh>
    <rPh sb="222" eb="223">
      <t>アラカジ</t>
    </rPh>
    <rPh sb="225" eb="227">
      <t>ショウチ</t>
    </rPh>
    <phoneticPr fontId="1"/>
  </si>
  <si>
    <r>
      <t>【※注意：</t>
    </r>
    <r>
      <rPr>
        <sz val="12"/>
        <color indexed="10"/>
        <rFont val="ＭＳ Ｐ明朝"/>
        <family val="1"/>
        <charset val="128"/>
      </rPr>
      <t>文字の大きさ11以上。</t>
    </r>
    <r>
      <rPr>
        <sz val="12"/>
        <rFont val="ＭＳ Ｐ明朝"/>
        <family val="1"/>
        <charset val="128"/>
      </rPr>
      <t>必要に応じ、枠を拡大し記載のこと。</t>
    </r>
    <r>
      <rPr>
        <sz val="12"/>
        <color indexed="10"/>
        <rFont val="ＭＳ Ｐ明朝"/>
        <family val="1"/>
        <charset val="128"/>
      </rPr>
      <t>概ね４ページ以内とする</t>
    </r>
    <r>
      <rPr>
        <sz val="12"/>
        <rFont val="ＭＳ Ｐ明朝"/>
        <family val="1"/>
        <charset val="128"/>
      </rPr>
      <t>。】</t>
    </r>
    <rPh sb="2" eb="4">
      <t>チュウイ</t>
    </rPh>
    <rPh sb="5" eb="7">
      <t>モジ</t>
    </rPh>
    <rPh sb="8" eb="9">
      <t>オオ</t>
    </rPh>
    <rPh sb="13" eb="15">
      <t>イジョウ</t>
    </rPh>
    <rPh sb="33" eb="34">
      <t>オオム</t>
    </rPh>
    <rPh sb="39" eb="41">
      <t>イナイ</t>
    </rPh>
    <phoneticPr fontId="1"/>
  </si>
  <si>
    <t>令和５年度（上期）</t>
    <rPh sb="0" eb="2">
      <t>レイワ</t>
    </rPh>
    <rPh sb="3" eb="5">
      <t>ネンド</t>
    </rPh>
    <rPh sb="6" eb="8">
      <t>カミキ</t>
    </rPh>
    <phoneticPr fontId="1"/>
  </si>
  <si>
    <t xml:space="preserve"> </t>
    <phoneticPr fontId="1"/>
  </si>
  <si>
    <t>1年目</t>
  </si>
  <si>
    <t>←塗りつぶしや矢印を使い、全体スケジュールを記載願います。
 白黒で印刷した時に見えるよう濃い色を使用して記載ください。</t>
    <rPh sb="1" eb="2">
      <t>ヌ</t>
    </rPh>
    <rPh sb="7" eb="9">
      <t>ヤジルシ</t>
    </rPh>
    <rPh sb="10" eb="11">
      <t>ツカ</t>
    </rPh>
    <rPh sb="13" eb="15">
      <t>ゼンタイ</t>
    </rPh>
    <rPh sb="22" eb="24">
      <t>キサイ</t>
    </rPh>
    <rPh sb="24" eb="25">
      <t>ネガ</t>
    </rPh>
    <rPh sb="31" eb="33">
      <t>シロクロ</t>
    </rPh>
    <rPh sb="34" eb="36">
      <t>インサツ</t>
    </rPh>
    <rPh sb="38" eb="39">
      <t>トキ</t>
    </rPh>
    <rPh sb="40" eb="41">
      <t>ミ</t>
    </rPh>
    <rPh sb="45" eb="46">
      <t>コ</t>
    </rPh>
    <rPh sb="47" eb="48">
      <t>イロ</t>
    </rPh>
    <rPh sb="49" eb="51">
      <t>シヨウ</t>
    </rPh>
    <rPh sb="53" eb="55">
      <t>キサイ</t>
    </rPh>
    <phoneticPr fontId="1"/>
  </si>
  <si>
    <t>自転車２台</t>
    <rPh sb="0" eb="3">
      <t>ジテンシャ</t>
    </rPh>
    <rPh sb="4" eb="5">
      <t>ダイ</t>
    </rPh>
    <phoneticPr fontId="1"/>
  </si>
  <si>
    <t>ATに係る消耗品購入費</t>
    <rPh sb="3" eb="4">
      <t>カカ</t>
    </rPh>
    <rPh sb="5" eb="8">
      <t>ショウモウヒン</t>
    </rPh>
    <rPh sb="8" eb="11">
      <t>コウニュウヒ</t>
    </rPh>
    <phoneticPr fontId="1"/>
  </si>
  <si>
    <t>←日付入力(例：2024/7/16)</t>
    <rPh sb="1" eb="3">
      <t>ヒヅケ</t>
    </rPh>
    <rPh sb="3" eb="5">
      <t>ニュウリョク</t>
    </rPh>
    <rPh sb="6" eb="7">
      <t>レイ</t>
    </rPh>
    <phoneticPr fontId="1"/>
  </si>
  <si>
    <t>造成した商品を〇〇をメインとした層に自社サイト、OTA、旅行会社にて販売し、収入の確保を図る。商品に組み込んだアウドドア事業者や地元飲食店等における、販売収入の増加による安定した収益確保。</t>
    <rPh sb="18" eb="20">
      <t>ジシャ</t>
    </rPh>
    <rPh sb="28" eb="32">
      <t>リョコウガイシャ</t>
    </rPh>
    <rPh sb="47" eb="49">
      <t>ショウヒン</t>
    </rPh>
    <rPh sb="50" eb="51">
      <t>ク</t>
    </rPh>
    <rPh sb="52" eb="53">
      <t>コ</t>
    </rPh>
    <rPh sb="60" eb="63">
      <t>ジギョウシャ</t>
    </rPh>
    <rPh sb="64" eb="66">
      <t>ジモト</t>
    </rPh>
    <rPh sb="66" eb="69">
      <t>インショクテン</t>
    </rPh>
    <rPh sb="69" eb="70">
      <t>ナド</t>
    </rPh>
    <rPh sb="75" eb="77">
      <t>ハンバイ</t>
    </rPh>
    <rPh sb="77" eb="79">
      <t>シュウニュウ</t>
    </rPh>
    <rPh sb="80" eb="82">
      <t>ゾウカ</t>
    </rPh>
    <rPh sb="85" eb="87">
      <t>アンテイ</t>
    </rPh>
    <rPh sb="89" eb="91">
      <t>シュウエキ</t>
    </rPh>
    <rPh sb="91" eb="93">
      <t>カクホ</t>
    </rPh>
    <phoneticPr fontId="1"/>
  </si>
  <si>
    <t>宿泊客の増加</t>
    <rPh sb="0" eb="3">
      <t>シュクハクキャク</t>
    </rPh>
    <rPh sb="4" eb="6">
      <t>ゾウカ</t>
    </rPh>
    <phoneticPr fontId="1"/>
  </si>
  <si>
    <t>通過型から滞在型へ移行を促し、地域の宿泊客の増加による事業者の収入増および地域への経済波及。</t>
    <rPh sb="0" eb="3">
      <t>ツウカガタ</t>
    </rPh>
    <rPh sb="5" eb="8">
      <t>タイザイガタ</t>
    </rPh>
    <rPh sb="9" eb="11">
      <t>イコウ</t>
    </rPh>
    <rPh sb="12" eb="13">
      <t>ウナガ</t>
    </rPh>
    <rPh sb="15" eb="17">
      <t>チイキ</t>
    </rPh>
    <rPh sb="18" eb="20">
      <t>シュクハク</t>
    </rPh>
    <rPh sb="20" eb="21">
      <t>キャク</t>
    </rPh>
    <rPh sb="22" eb="24">
      <t>ゾウカ</t>
    </rPh>
    <rPh sb="27" eb="30">
      <t>ジギョウシャ</t>
    </rPh>
    <rPh sb="31" eb="34">
      <t>シュウニュウゾウ</t>
    </rPh>
    <rPh sb="37" eb="39">
      <t>チイキ</t>
    </rPh>
    <rPh sb="41" eb="43">
      <t>ケイザイ</t>
    </rPh>
    <rPh sb="43" eb="45">
      <t>ハキュウ</t>
    </rPh>
    <phoneticPr fontId="1"/>
  </si>
  <si>
    <t>広告収入</t>
    <rPh sb="0" eb="2">
      <t>コウコク</t>
    </rPh>
    <rPh sb="2" eb="4">
      <t>シュウニュウ</t>
    </rPh>
    <phoneticPr fontId="1"/>
  </si>
  <si>
    <t>自社WEBサイトへのコンテンツ掲載等の際の事業者からの広告収入</t>
    <rPh sb="0" eb="2">
      <t>ジシャ</t>
    </rPh>
    <rPh sb="15" eb="17">
      <t>ケイサイ</t>
    </rPh>
    <rPh sb="17" eb="18">
      <t>ナド</t>
    </rPh>
    <rPh sb="19" eb="20">
      <t>サイ</t>
    </rPh>
    <rPh sb="21" eb="24">
      <t>ジギョウシャ</t>
    </rPh>
    <rPh sb="27" eb="31">
      <t>コウコクシュウニュウ</t>
    </rPh>
    <phoneticPr fontId="1"/>
  </si>
  <si>
    <t>１回目応募の有無</t>
    <rPh sb="1" eb="2">
      <t>カイ</t>
    </rPh>
    <rPh sb="2" eb="3">
      <t>メ</t>
    </rPh>
    <rPh sb="3" eb="5">
      <t>オウボ</t>
    </rPh>
    <rPh sb="6" eb="8">
      <t>ウム</t>
    </rPh>
    <phoneticPr fontId="1"/>
  </si>
  <si>
    <r>
      <t xml:space="preserve">１回目から変更や工夫した点
</t>
    </r>
    <r>
      <rPr>
        <sz val="10"/>
        <color indexed="10"/>
        <rFont val="ＭＳ Ｐ明朝"/>
        <family val="1"/>
        <charset val="128"/>
      </rPr>
      <t>※１回目応募が無い場合は記載不要</t>
    </r>
    <rPh sb="1" eb="2">
      <t>カイ</t>
    </rPh>
    <rPh sb="2" eb="3">
      <t>メ</t>
    </rPh>
    <rPh sb="5" eb="7">
      <t>ヘンコウ</t>
    </rPh>
    <rPh sb="8" eb="10">
      <t>クフウ</t>
    </rPh>
    <rPh sb="12" eb="13">
      <t>テン</t>
    </rPh>
    <rPh sb="16" eb="18">
      <t>カイメ</t>
    </rPh>
    <rPh sb="18" eb="20">
      <t>オウボ</t>
    </rPh>
    <rPh sb="21" eb="22">
      <t>ナ</t>
    </rPh>
    <rPh sb="23" eb="25">
      <t>バアイ</t>
    </rPh>
    <rPh sb="26" eb="28">
      <t>キサイ</t>
    </rPh>
    <rPh sb="28" eb="30">
      <t>フヨウ</t>
    </rPh>
    <phoneticPr fontId="1"/>
  </si>
  <si>
    <t>1回目の応募</t>
    <rPh sb="1" eb="3">
      <t>カイメ</t>
    </rPh>
    <rPh sb="4" eb="6">
      <t>オウボ</t>
    </rPh>
    <phoneticPr fontId="1"/>
  </si>
  <si>
    <t>有</t>
    <rPh sb="0" eb="1">
      <t>アリ</t>
    </rPh>
    <phoneticPr fontId="1"/>
  </si>
  <si>
    <r>
      <t xml:space="preserve">重点支援を希望する場合は「希望する」、しない場合は「希望しない」を選択してください。
〇重点的に活用できる伴走支援等(予定)
</t>
    </r>
    <r>
      <rPr>
        <sz val="11"/>
        <color rgb="FFFF0000"/>
        <rFont val="ＭＳ Ｐ明朝"/>
        <family val="1"/>
        <charset val="128"/>
      </rPr>
      <t>　①外部アドバイザーの派遣②情報発信支援事業（コンサルティング・実証事業の実施）③事業検証
　</t>
    </r>
    <r>
      <rPr>
        <sz val="11"/>
        <rFont val="ＭＳ Ｐ明朝"/>
        <family val="1"/>
        <charset val="128"/>
      </rPr>
      <t>希望団体多数の場合は、事務局内協議の上、支援団体を選定させていただきます。
　ご期待に添えない場合もございます。予めご承知おきください。</t>
    </r>
    <rPh sb="0" eb="4">
      <t>ジュウテンシエン</t>
    </rPh>
    <rPh sb="5" eb="7">
      <t>キボウ</t>
    </rPh>
    <rPh sb="9" eb="11">
      <t>バアイ</t>
    </rPh>
    <rPh sb="13" eb="15">
      <t>キボウ</t>
    </rPh>
    <rPh sb="22" eb="24">
      <t>バアイ</t>
    </rPh>
    <rPh sb="26" eb="28">
      <t>キボウ</t>
    </rPh>
    <rPh sb="33" eb="35">
      <t>センタク</t>
    </rPh>
    <rPh sb="44" eb="47">
      <t>ジュウテンテキ</t>
    </rPh>
    <rPh sb="48" eb="50">
      <t>カツヨウ</t>
    </rPh>
    <rPh sb="53" eb="55">
      <t>バンソウ</t>
    </rPh>
    <rPh sb="55" eb="57">
      <t>シエン</t>
    </rPh>
    <rPh sb="57" eb="58">
      <t>トウ</t>
    </rPh>
    <rPh sb="59" eb="61">
      <t>ヨテイ</t>
    </rPh>
    <rPh sb="65" eb="67">
      <t>ガイブ</t>
    </rPh>
    <rPh sb="74" eb="76">
      <t>ジョウホウ</t>
    </rPh>
    <rPh sb="77" eb="79">
      <t>ハッシン</t>
    </rPh>
    <rPh sb="79" eb="81">
      <t>シエン</t>
    </rPh>
    <rPh sb="81" eb="83">
      <t>ジギョウ</t>
    </rPh>
    <rPh sb="93" eb="95">
      <t>ジッショウ</t>
    </rPh>
    <rPh sb="95" eb="97">
      <t>ジギョウ</t>
    </rPh>
    <rPh sb="98" eb="100">
      <t>ジッシ</t>
    </rPh>
    <rPh sb="104" eb="106">
      <t>ケンショウ</t>
    </rPh>
    <rPh sb="111" eb="113">
      <t>タスウ</t>
    </rPh>
    <rPh sb="114" eb="116">
      <t>バアイ</t>
    </rPh>
    <rPh sb="118" eb="122">
      <t>ジムキョクナイ</t>
    </rPh>
    <rPh sb="122" eb="124">
      <t>キョウギ</t>
    </rPh>
    <rPh sb="125" eb="126">
      <t>ウエ</t>
    </rPh>
    <rPh sb="127" eb="131">
      <t>シエンダンタイ</t>
    </rPh>
    <rPh sb="132" eb="134">
      <t>センテイ</t>
    </rPh>
    <rPh sb="147" eb="149">
      <t>キタイ</t>
    </rPh>
    <rPh sb="150" eb="151">
      <t>ソ</t>
    </rPh>
    <rPh sb="154" eb="156">
      <t>バアイ</t>
    </rPh>
    <rPh sb="163" eb="164">
      <t>アラカジ</t>
    </rPh>
    <rPh sb="166" eb="168">
      <t>ショウチ</t>
    </rPh>
    <phoneticPr fontId="1"/>
  </si>
  <si>
    <r>
      <t xml:space="preserve">重点支援を希望する場合は「希望する」、しない場合は「希望しない」を選択してください。
〇重点的に活用できる伴走支援等(予定)
</t>
    </r>
    <r>
      <rPr>
        <sz val="11"/>
        <color rgb="FFFF0000"/>
        <rFont val="ＭＳ Ｐ明朝"/>
        <family val="1"/>
        <charset val="128"/>
      </rPr>
      <t>　①外部アドバイザーの派遣②情報発信支援事業（コンサルティング・実証事業の実施）③事業検証
　</t>
    </r>
    <r>
      <rPr>
        <sz val="11"/>
        <rFont val="ＭＳ Ｐ明朝"/>
        <family val="1"/>
        <charset val="128"/>
      </rPr>
      <t>希望団体多数の場合は、事務局内協議の上、支援団体を選定させていただきます。
　ご期待に添えない場合もございます。予めご承知おきください。</t>
    </r>
    <rPh sb="0" eb="4">
      <t>ジュウテンシエン</t>
    </rPh>
    <rPh sb="5" eb="7">
      <t>キボウ</t>
    </rPh>
    <rPh sb="9" eb="11">
      <t>バアイ</t>
    </rPh>
    <rPh sb="13" eb="15">
      <t>キボウ</t>
    </rPh>
    <rPh sb="22" eb="24">
      <t>バアイ</t>
    </rPh>
    <rPh sb="26" eb="28">
      <t>キボウ</t>
    </rPh>
    <rPh sb="33" eb="35">
      <t>センタク</t>
    </rPh>
    <rPh sb="44" eb="47">
      <t>ジュウテンテキ</t>
    </rPh>
    <rPh sb="48" eb="50">
      <t>カツヨウ</t>
    </rPh>
    <rPh sb="53" eb="55">
      <t>バンソウ</t>
    </rPh>
    <rPh sb="55" eb="57">
      <t>シエン</t>
    </rPh>
    <rPh sb="57" eb="58">
      <t>トウ</t>
    </rPh>
    <rPh sb="59" eb="61">
      <t>ヨテイ</t>
    </rPh>
    <rPh sb="65" eb="67">
      <t>ガイブ</t>
    </rPh>
    <rPh sb="74" eb="76">
      <t>ハケン</t>
    </rPh>
    <rPh sb="77" eb="79">
      <t>ジョウホウ</t>
    </rPh>
    <rPh sb="79" eb="81">
      <t>ハッシン</t>
    </rPh>
    <rPh sb="81" eb="83">
      <t>シエン</t>
    </rPh>
    <rPh sb="83" eb="85">
      <t>ジギョウ</t>
    </rPh>
    <rPh sb="95" eb="97">
      <t>ジッショウ</t>
    </rPh>
    <rPh sb="97" eb="99">
      <t>ジギョウ</t>
    </rPh>
    <rPh sb="100" eb="102">
      <t>ジッシ</t>
    </rPh>
    <rPh sb="104" eb="106">
      <t>ジギョウ</t>
    </rPh>
    <rPh sb="106" eb="108">
      <t>ケンショウ</t>
    </rPh>
    <rPh sb="113" eb="115">
      <t>タスウ</t>
    </rPh>
    <rPh sb="116" eb="118">
      <t>バアイ</t>
    </rPh>
    <rPh sb="120" eb="124">
      <t>ジムキョクナイ</t>
    </rPh>
    <rPh sb="124" eb="126">
      <t>キョウギ</t>
    </rPh>
    <rPh sb="127" eb="128">
      <t>ウエ</t>
    </rPh>
    <rPh sb="129" eb="133">
      <t>シエンダンタイ</t>
    </rPh>
    <rPh sb="134" eb="136">
      <t>センテイ</t>
    </rPh>
    <rPh sb="149" eb="151">
      <t>キタイ</t>
    </rPh>
    <rPh sb="152" eb="153">
      <t>ソ</t>
    </rPh>
    <rPh sb="156" eb="158">
      <t>バアイ</t>
    </rPh>
    <rPh sb="165" eb="166">
      <t>アラカジ</t>
    </rPh>
    <rPh sb="168" eb="170">
      <t>ショウチ</t>
    </rPh>
    <phoneticPr fontId="1"/>
  </si>
  <si>
    <t>令和６年度伴走支援型観光地域力強化推進事業（2次募集）　応募用紙</t>
    <rPh sb="0" eb="2">
      <t>レイワ</t>
    </rPh>
    <rPh sb="3" eb="5">
      <t>ネンド</t>
    </rPh>
    <rPh sb="5" eb="7">
      <t>バンソウ</t>
    </rPh>
    <rPh sb="7" eb="10">
      <t>シエンガタ</t>
    </rPh>
    <rPh sb="10" eb="15">
      <t>カンコウチイキリョク</t>
    </rPh>
    <rPh sb="15" eb="17">
      <t>キョウカ</t>
    </rPh>
    <rPh sb="17" eb="21">
      <t>スイシンジギョウ</t>
    </rPh>
    <rPh sb="23" eb="26">
      <t>ジボシュウ</t>
    </rPh>
    <rPh sb="28" eb="30">
      <t>オウボ</t>
    </rPh>
    <rPh sb="30" eb="32">
      <t>ヨウシ</t>
    </rPh>
    <phoneticPr fontId="1"/>
  </si>
  <si>
    <t>令和６年度伴走支援型観光地域力強化推進事業（2次募集）</t>
    <rPh sb="0" eb="2">
      <t>レイワ</t>
    </rPh>
    <rPh sb="3" eb="5">
      <t>ネンド</t>
    </rPh>
    <rPh sb="5" eb="7">
      <t>バンソウ</t>
    </rPh>
    <rPh sb="7" eb="10">
      <t>シエンガタ</t>
    </rPh>
    <rPh sb="10" eb="12">
      <t>カンコウ</t>
    </rPh>
    <rPh sb="12" eb="14">
      <t>チイキ</t>
    </rPh>
    <rPh sb="14" eb="15">
      <t>リョク</t>
    </rPh>
    <rPh sb="15" eb="17">
      <t>キョウカ</t>
    </rPh>
    <rPh sb="17" eb="19">
      <t>スイシン</t>
    </rPh>
    <rPh sb="19" eb="21">
      <t>ジギョウ</t>
    </rPh>
    <rPh sb="23" eb="26">
      <t>ジボシュウ</t>
    </rPh>
    <phoneticPr fontId="1"/>
  </si>
  <si>
    <t xml:space="preserve">例1：事業内容を精査し、第1回公募時に提出した「事業名」及び「取組むテーマ」とは異なる内容で応募します。
例2：3年後の自走化の絵姿をしっかり描き、そのためのアウトプット、アウトカムの数値目標を見直した。
連携先に●●を加えて、造成した商品の販売にむけてPR手法の強化を図ることとした。
</t>
    <rPh sb="57" eb="59">
      <t>ネンゴ</t>
    </rPh>
    <rPh sb="60" eb="63">
      <t>ジソウカ</t>
    </rPh>
    <rPh sb="64" eb="66">
      <t>エスガタ</t>
    </rPh>
    <rPh sb="71" eb="72">
      <t>エガ</t>
    </rPh>
    <rPh sb="92" eb="94">
      <t>スウチ</t>
    </rPh>
    <rPh sb="94" eb="96">
      <t>モクヒョウ</t>
    </rPh>
    <rPh sb="97" eb="99">
      <t>ミナオ</t>
    </rPh>
    <rPh sb="103" eb="105">
      <t>レンケイ</t>
    </rPh>
    <rPh sb="105" eb="106">
      <t>サキ</t>
    </rPh>
    <rPh sb="110" eb="111">
      <t>クワ</t>
    </rPh>
    <rPh sb="114" eb="116">
      <t>ゾウセイ</t>
    </rPh>
    <rPh sb="118" eb="120">
      <t>ショウヒン</t>
    </rPh>
    <rPh sb="121" eb="123">
      <t>ハンバイ</t>
    </rPh>
    <rPh sb="129" eb="131">
      <t>シュホウ</t>
    </rPh>
    <rPh sb="132" eb="134">
      <t>キョウカ</t>
    </rPh>
    <rPh sb="135" eb="136">
      <t>ハカ</t>
    </rPh>
    <phoneticPr fontId="1"/>
  </si>
  <si>
    <r>
      <t>←日付入力</t>
    </r>
    <r>
      <rPr>
        <b/>
        <sz val="11"/>
        <color rgb="FFFFFF00"/>
        <rFont val="ＭＳ Ｐ明朝"/>
        <family val="1"/>
        <charset val="128"/>
      </rPr>
      <t>(例：2024/4/10)</t>
    </r>
    <rPh sb="1" eb="3">
      <t>ヒヅケ</t>
    </rPh>
    <rPh sb="3" eb="5">
      <t>ニュウリョク</t>
    </rPh>
    <rPh sb="6" eb="7">
      <t>レイ</t>
    </rPh>
    <phoneticPr fontId="1"/>
  </si>
  <si>
    <t>着手日のところに関数あり</t>
    <rPh sb="0" eb="3">
      <t>チャクシュビ</t>
    </rPh>
    <rPh sb="8" eb="10">
      <t>カンスウ</t>
    </rPh>
    <phoneticPr fontId="1"/>
  </si>
  <si>
    <t>（注：→最長令和８年2月28日迄）</t>
    <phoneticPr fontId="1"/>
  </si>
  <si>
    <t>←日付入力(例：202６/2/28)</t>
    <rPh sb="1" eb="3">
      <t>ヒヅケ</t>
    </rPh>
    <rPh sb="3" eb="5">
      <t>ニュウリョク</t>
    </rPh>
    <rPh sb="6" eb="7">
      <t>レイ</t>
    </rPh>
    <phoneticPr fontId="1"/>
  </si>
  <si>
    <t>令和５年度</t>
    <rPh sb="0" eb="2">
      <t>レイワ</t>
    </rPh>
    <rPh sb="3" eb="5">
      <t>ネンド</t>
    </rPh>
    <phoneticPr fontId="1"/>
  </si>
  <si>
    <t>令和６年度（上期）</t>
    <rPh sb="0" eb="2">
      <t>レイワ</t>
    </rPh>
    <rPh sb="3" eb="5">
      <t>ネンド</t>
    </rPh>
    <rPh sb="6" eb="8">
      <t>カミキ</t>
    </rPh>
    <phoneticPr fontId="1"/>
  </si>
  <si>
    <t>令和6年度伴走支援型観光地域力強化推進事業(2次募集）</t>
    <rPh sb="23" eb="26">
      <t>ジボシュウ</t>
    </rPh>
    <phoneticPr fontId="1"/>
  </si>
  <si>
    <t>令和６年度伴走支援型観光地域力強化推進事業（2次募集）　応募用紙</t>
    <rPh sb="0" eb="2">
      <t>レイワ</t>
    </rPh>
    <rPh sb="3" eb="5">
      <t>ネンド</t>
    </rPh>
    <rPh sb="5" eb="7">
      <t>バンソウ</t>
    </rPh>
    <rPh sb="7" eb="10">
      <t>シエンガタ</t>
    </rPh>
    <rPh sb="10" eb="15">
      <t>カンコウチイキリョク</t>
    </rPh>
    <rPh sb="15" eb="17">
      <t>キョウカ</t>
    </rPh>
    <rPh sb="17" eb="21">
      <t>スイシンジギョウ</t>
    </rPh>
    <rPh sb="23" eb="24">
      <t>ジ</t>
    </rPh>
    <rPh sb="24" eb="26">
      <t>ボシュウ</t>
    </rPh>
    <rPh sb="28" eb="30">
      <t>オウボ</t>
    </rPh>
    <rPh sb="30" eb="32">
      <t>ヨウシ</t>
    </rPh>
    <phoneticPr fontId="1"/>
  </si>
  <si>
    <t>1回目の応募</t>
    <rPh sb="1" eb="3">
      <t>カイメ</t>
    </rPh>
    <rPh sb="4" eb="6">
      <t>オウボ</t>
    </rPh>
    <phoneticPr fontId="1"/>
  </si>
  <si>
    <t>1回目の応募の有無</t>
    <rPh sb="1" eb="3">
      <t>カイメ</t>
    </rPh>
    <rPh sb="4" eb="6">
      <t>オウボ</t>
    </rPh>
    <rPh sb="7" eb="9">
      <t>ウム</t>
    </rPh>
    <phoneticPr fontId="1"/>
  </si>
  <si>
    <r>
      <t xml:space="preserve">1回目から変更や工夫した点
</t>
    </r>
    <r>
      <rPr>
        <sz val="12"/>
        <color rgb="FFFF0000"/>
        <rFont val="ＭＳ Ｐ明朝"/>
        <family val="1"/>
        <charset val="128"/>
      </rPr>
      <t>※1回目応募が無い場合は記載</t>
    </r>
    <rPh sb="1" eb="3">
      <t>カイメ</t>
    </rPh>
    <rPh sb="5" eb="7">
      <t>ヘンコウ</t>
    </rPh>
    <rPh sb="8" eb="10">
      <t>クフウ</t>
    </rPh>
    <rPh sb="12" eb="13">
      <t>テン</t>
    </rPh>
    <rPh sb="16" eb="18">
      <t>カイメ</t>
    </rPh>
    <rPh sb="18" eb="20">
      <t>オウボ</t>
    </rPh>
    <rPh sb="21" eb="22">
      <t>ナ</t>
    </rPh>
    <rPh sb="23" eb="25">
      <t>バアイ</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</si>
</sst>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金&quot;\ #,##0\ &quot;円&quot;;[Red]&quot;金&quot;\ \-#,##0\ &quot;円&quot;"/>
    <numFmt numFmtId="177" formatCode="#,##0_ ;[Red]\-#,##0\ "/>
  </numFmts>
  <fonts count="47">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sz val="18"/>
      <name val="ＭＳ Ｐ明朝"/>
      <family val="1"/>
      <charset val="128"/>
    </font>
    <font>
      <sz val="11"/>
      <name val="ＭＳ Ｐゴシック"/>
      <family val="3"/>
      <charset val="128"/>
    </font>
    <font>
      <sz val="10"/>
      <name val="ＭＳ Ｐ明朝"/>
      <family val="1"/>
      <charset val="128"/>
    </font>
    <font>
      <sz val="12"/>
      <color indexed="10"/>
      <name val="ＭＳ Ｐ明朝"/>
      <family val="1"/>
      <charset val="128"/>
    </font>
    <font>
      <b/>
      <sz val="20"/>
      <name val="ＭＳ Ｐ明朝"/>
      <family val="1"/>
      <charset val="128"/>
    </font>
    <font>
      <sz val="12"/>
      <color indexed="8"/>
      <name val="ＭＳ Ｐ明朝"/>
      <family val="1"/>
      <charset val="128"/>
    </font>
    <font>
      <sz val="14"/>
      <name val="ＭＳ Ｐ明朝"/>
      <family val="1"/>
      <charset val="128"/>
    </font>
    <font>
      <sz val="6"/>
      <name val="Tsukushi A Round Gothic Bold"/>
      <family val="3"/>
    </font>
    <font>
      <sz val="13"/>
      <name val="ＭＳ Ｐ明朝"/>
      <family val="1"/>
      <charset val="128"/>
    </font>
    <font>
      <b/>
      <sz val="14"/>
      <name val="ＭＳ Ｐ明朝"/>
      <family val="1"/>
      <charset val="128"/>
    </font>
    <font>
      <sz val="6"/>
      <name val="ＭＳ Ｐゴシック"/>
      <family val="3"/>
      <charset val="128"/>
    </font>
    <font>
      <sz val="10"/>
      <name val="ＭＳ 明朝"/>
      <family val="1"/>
      <charset val="128"/>
    </font>
    <font>
      <sz val="6"/>
      <name val="ＭＳ Ｐゴシック"/>
      <family val="3"/>
      <charset val="128"/>
    </font>
    <font>
      <b/>
      <sz val="10"/>
      <name val="ＭＳ 明朝"/>
      <family val="1"/>
      <charset val="128"/>
    </font>
    <font>
      <sz val="11"/>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9"/>
      <name val="ＭＳ Ｐ明朝"/>
      <family val="1"/>
      <charset val="128"/>
    </font>
    <font>
      <sz val="16"/>
      <name val="ＭＳ Ｐ明朝"/>
      <family val="1"/>
      <charset val="128"/>
    </font>
    <font>
      <b/>
      <u/>
      <sz val="11"/>
      <name val="ＭＳ Ｐ明朝"/>
      <family val="1"/>
      <charset val="128"/>
    </font>
    <font>
      <sz val="11"/>
      <color theme="1"/>
      <name val="ＭＳ Ｐゴシック"/>
      <family val="3"/>
      <charset val="128"/>
      <scheme val="minor"/>
    </font>
    <font>
      <u/>
      <sz val="11"/>
      <color theme="10"/>
      <name val="ＭＳ Ｐゴシック"/>
      <family val="3"/>
      <charset val="128"/>
    </font>
    <font>
      <u/>
      <sz val="11"/>
      <color theme="10"/>
      <name val="Arial"/>
      <family val="2"/>
    </font>
    <font>
      <sz val="11"/>
      <color theme="1"/>
      <name val="Arial"/>
      <family val="2"/>
    </font>
    <font>
      <sz val="11"/>
      <color rgb="FFFF0000"/>
      <name val="ＭＳ Ｐ明朝"/>
      <family val="1"/>
      <charset val="128"/>
    </font>
    <font>
      <sz val="12"/>
      <color rgb="FFFF0000"/>
      <name val="ＭＳ Ｐ明朝"/>
      <family val="1"/>
      <charset val="128"/>
    </font>
    <font>
      <b/>
      <sz val="11"/>
      <color rgb="FFFF0000"/>
      <name val="ＭＳ Ｐ明朝"/>
      <family val="1"/>
      <charset val="128"/>
    </font>
    <font>
      <sz val="14"/>
      <color theme="1"/>
      <name val="ＭＳ Ｐ明朝"/>
      <family val="1"/>
      <charset val="128"/>
    </font>
    <font>
      <b/>
      <sz val="14"/>
      <color rgb="FFFF0000"/>
      <name val="ＭＳ Ｐ明朝"/>
      <family val="1"/>
      <charset val="128"/>
    </font>
    <font>
      <sz val="10"/>
      <color theme="1"/>
      <name val="ＭＳ Ｐゴシック"/>
      <family val="3"/>
      <charset val="128"/>
      <scheme val="minor"/>
    </font>
    <font>
      <sz val="12"/>
      <color theme="1"/>
      <name val="ＭＳ Ｐ明朝"/>
      <family val="1"/>
      <charset val="128"/>
    </font>
    <font>
      <b/>
      <sz val="11"/>
      <color rgb="FFC00000"/>
      <name val="ＭＳ Ｐ明朝"/>
      <family val="1"/>
      <charset val="128"/>
    </font>
    <font>
      <sz val="11"/>
      <color rgb="FFC00000"/>
      <name val="ＭＳ Ｐ明朝"/>
      <family val="1"/>
      <charset val="128"/>
    </font>
    <font>
      <b/>
      <sz val="14"/>
      <color rgb="FFC00000"/>
      <name val="ＭＳ Ｐ明朝"/>
      <family val="1"/>
      <charset val="128"/>
    </font>
    <font>
      <b/>
      <sz val="12"/>
      <color rgb="FFC00000"/>
      <name val="ＭＳ Ｐ明朝"/>
      <family val="1"/>
      <charset val="128"/>
    </font>
    <font>
      <sz val="12"/>
      <color rgb="FFC00000"/>
      <name val="ＭＳ Ｐ明朝"/>
      <family val="1"/>
      <charset val="128"/>
    </font>
    <font>
      <u/>
      <sz val="12"/>
      <color theme="10"/>
      <name val="ＭＳ Ｐ明朝"/>
      <family val="1"/>
      <charset val="128"/>
    </font>
    <font>
      <u/>
      <sz val="11"/>
      <color rgb="FF0000FF"/>
      <name val="ＭＳ 明朝"/>
      <family val="1"/>
      <charset val="128"/>
    </font>
    <font>
      <sz val="10"/>
      <color indexed="10"/>
      <name val="ＭＳ Ｐ明朝"/>
      <family val="1"/>
      <charset val="128"/>
    </font>
    <font>
      <sz val="12"/>
      <name val="ＭＳ Ｐゴシック"/>
      <family val="3"/>
      <charset val="128"/>
    </font>
    <font>
      <b/>
      <sz val="11"/>
      <color rgb="FFFFFF00"/>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1" tint="0.499984740745262"/>
        <bgColor indexed="64"/>
      </patternFill>
    </fill>
  </fills>
  <borders count="116">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ck">
        <color indexed="64"/>
      </left>
      <right style="thick">
        <color indexed="64"/>
      </right>
      <top style="hair">
        <color indexed="64"/>
      </top>
      <bottom style="hair">
        <color indexed="64"/>
      </bottom>
      <diagonal/>
    </border>
    <border>
      <left style="thin">
        <color indexed="64"/>
      </left>
      <right style="thin">
        <color indexed="64"/>
      </right>
      <top style="hair">
        <color indexed="64"/>
      </top>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style="thin">
        <color indexed="64"/>
      </bottom>
      <diagonal/>
    </border>
  </borders>
  <cellStyleXfs count="8">
    <xf numFmtId="0" fontId="0" fillId="0" borderId="0"/>
    <xf numFmtId="9" fontId="6" fillId="0" borderId="0" applyFont="0" applyFill="0" applyBorder="0" applyAlignment="0" applyProtection="0">
      <alignment vertical="center"/>
    </xf>
    <xf numFmtId="0" fontId="27" fillId="0" borderId="0" applyNumberFormat="0" applyFill="0" applyBorder="0" applyAlignment="0" applyProtection="0"/>
    <xf numFmtId="0" fontId="28" fillId="0" borderId="0" applyNumberFormat="0" applyFill="0" applyBorder="0" applyAlignment="0" applyProtection="0">
      <alignment vertical="center"/>
    </xf>
    <xf numFmtId="38" fontId="6" fillId="0" borderId="0" applyFont="0" applyFill="0" applyBorder="0" applyAlignment="0" applyProtection="0">
      <alignment vertical="center"/>
    </xf>
    <xf numFmtId="38" fontId="26" fillId="0" borderId="0" applyFont="0" applyFill="0" applyBorder="0" applyAlignment="0" applyProtection="0">
      <alignment vertical="center"/>
    </xf>
    <xf numFmtId="0" fontId="26" fillId="0" borderId="0">
      <alignment vertical="center"/>
    </xf>
    <xf numFmtId="0" fontId="29" fillId="0" borderId="0"/>
  </cellStyleXfs>
  <cellXfs count="457">
    <xf numFmtId="0" fontId="0" fillId="0" borderId="0" xfId="0"/>
    <xf numFmtId="0" fontId="16" fillId="0" borderId="7" xfId="6" applyFont="1" applyBorder="1" applyAlignment="1">
      <alignment horizontal="center" vertical="center" wrapText="1"/>
    </xf>
    <xf numFmtId="0" fontId="16" fillId="0" borderId="16" xfId="6" applyFont="1" applyBorder="1" applyAlignment="1">
      <alignment horizontal="center" vertical="center" wrapText="1"/>
    </xf>
    <xf numFmtId="0" fontId="16" fillId="3" borderId="7" xfId="6" applyFont="1" applyFill="1" applyBorder="1" applyAlignment="1">
      <alignment horizontal="center" vertical="center" wrapText="1" shrinkToFit="1"/>
    </xf>
    <xf numFmtId="0" fontId="16" fillId="0" borderId="7" xfId="6" applyFont="1" applyBorder="1" applyAlignment="1">
      <alignment horizontal="center" vertical="center" wrapText="1" shrinkToFit="1"/>
    </xf>
    <xf numFmtId="0" fontId="35" fillId="0" borderId="0" xfId="6" applyFont="1" applyAlignment="1">
      <alignment vertical="center" wrapText="1"/>
    </xf>
    <xf numFmtId="0" fontId="0" fillId="0" borderId="0" xfId="0" applyAlignment="1">
      <alignment vertical="center"/>
    </xf>
    <xf numFmtId="38" fontId="0" fillId="0" borderId="0" xfId="4" applyFont="1" applyAlignment="1">
      <alignment vertical="center"/>
    </xf>
    <xf numFmtId="38" fontId="2" fillId="0" borderId="0" xfId="4" applyFont="1" applyAlignment="1" applyProtection="1">
      <alignment vertical="center"/>
      <protection locked="0"/>
    </xf>
    <xf numFmtId="0" fontId="3" fillId="0" borderId="0" xfId="0" applyFont="1" applyAlignment="1" applyProtection="1">
      <alignment vertical="center"/>
      <protection locked="0"/>
    </xf>
    <xf numFmtId="0" fontId="3" fillId="0" borderId="0" xfId="7" applyFont="1" applyAlignment="1" applyProtection="1">
      <alignment vertical="center"/>
      <protection locked="0"/>
    </xf>
    <xf numFmtId="0" fontId="26" fillId="0" borderId="0" xfId="6">
      <alignment vertical="center"/>
    </xf>
    <xf numFmtId="0" fontId="3" fillId="0" borderId="17"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1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13" fillId="0" borderId="14" xfId="0" applyFont="1" applyBorder="1" applyAlignment="1" applyProtection="1">
      <alignment horizontal="center" vertical="center" wrapText="1"/>
      <protection locked="0"/>
    </xf>
    <xf numFmtId="0" fontId="2" fillId="0" borderId="35"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3" fillId="0" borderId="37"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7" xfId="7" applyFont="1" applyBorder="1" applyAlignment="1" applyProtection="1">
      <alignment vertical="center"/>
      <protection locked="0"/>
    </xf>
    <xf numFmtId="0" fontId="3" fillId="0" borderId="3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38" fontId="3" fillId="5" borderId="35" xfId="4" applyFont="1" applyFill="1" applyBorder="1" applyAlignment="1" applyProtection="1">
      <alignment vertical="center"/>
      <protection locked="0"/>
    </xf>
    <xf numFmtId="38" fontId="3" fillId="5" borderId="37" xfId="4" applyFont="1" applyFill="1" applyBorder="1" applyAlignment="1" applyProtection="1">
      <alignment vertical="center"/>
      <protection locked="0"/>
    </xf>
    <xf numFmtId="38" fontId="3" fillId="5" borderId="48" xfId="4" applyFont="1" applyFill="1" applyBorder="1" applyAlignment="1" applyProtection="1">
      <alignment vertical="center"/>
      <protection locked="0"/>
    </xf>
    <xf numFmtId="38" fontId="3" fillId="5" borderId="49" xfId="4" applyFont="1" applyFill="1" applyBorder="1" applyAlignment="1" applyProtection="1">
      <alignment horizontal="right" vertical="center"/>
      <protection locked="0"/>
    </xf>
    <xf numFmtId="38" fontId="3" fillId="5" borderId="16" xfId="4" applyFont="1" applyFill="1" applyBorder="1" applyAlignment="1" applyProtection="1">
      <alignment vertical="center"/>
      <protection locked="0"/>
    </xf>
    <xf numFmtId="38" fontId="3" fillId="5" borderId="49" xfId="0" applyNumberFormat="1" applyFont="1" applyFill="1" applyBorder="1" applyAlignment="1" applyProtection="1">
      <alignment vertical="center"/>
      <protection locked="0"/>
    </xf>
    <xf numFmtId="0" fontId="38" fillId="0" borderId="0" xfId="0" applyFont="1" applyAlignment="1" applyProtection="1">
      <alignment vertical="center"/>
      <protection locked="0"/>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0" fontId="2" fillId="0" borderId="37" xfId="0" applyFont="1" applyBorder="1" applyAlignment="1" applyProtection="1">
      <alignment vertical="center"/>
      <protection locked="0"/>
    </xf>
    <xf numFmtId="0" fontId="2" fillId="0" borderId="37" xfId="0" applyFont="1" applyBorder="1" applyAlignment="1" applyProtection="1">
      <alignment vertical="center" shrinkToFit="1"/>
      <protection locked="0"/>
    </xf>
    <xf numFmtId="0" fontId="5" fillId="0" borderId="0" xfId="0" applyFont="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2" fillId="0" borderId="2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38" fillId="0" borderId="0" xfId="0" applyFont="1" applyAlignment="1" applyProtection="1">
      <alignment horizontal="center" vertical="center"/>
      <protection locked="0"/>
    </xf>
    <xf numFmtId="0" fontId="3" fillId="4" borderId="34" xfId="0" applyFont="1" applyFill="1" applyBorder="1" applyAlignment="1" applyProtection="1">
      <alignment horizontal="left" vertical="center" shrinkToFit="1"/>
      <protection locked="0"/>
    </xf>
    <xf numFmtId="0" fontId="3" fillId="4" borderId="35" xfId="0" applyFont="1" applyFill="1" applyBorder="1" applyAlignment="1" applyProtection="1">
      <alignment horizontal="left" vertical="center" shrinkToFit="1"/>
      <protection locked="0"/>
    </xf>
    <xf numFmtId="38" fontId="3" fillId="4" borderId="35" xfId="4" applyFont="1" applyFill="1" applyBorder="1" applyAlignment="1" applyProtection="1">
      <alignment vertical="center"/>
      <protection locked="0"/>
    </xf>
    <xf numFmtId="0" fontId="3" fillId="4" borderId="35" xfId="0" applyFont="1" applyFill="1" applyBorder="1" applyAlignment="1" applyProtection="1">
      <alignment vertical="center"/>
      <protection locked="0"/>
    </xf>
    <xf numFmtId="0" fontId="3" fillId="4" borderId="40" xfId="0" applyFont="1" applyFill="1" applyBorder="1" applyAlignment="1" applyProtection="1">
      <alignment horizontal="left" vertical="center" wrapText="1" shrinkToFit="1"/>
      <protection locked="0"/>
    </xf>
    <xf numFmtId="0" fontId="3" fillId="4" borderId="36" xfId="0" applyFont="1" applyFill="1" applyBorder="1" applyAlignment="1" applyProtection="1">
      <alignment horizontal="left" vertical="center" shrinkToFit="1"/>
      <protection locked="0"/>
    </xf>
    <xf numFmtId="0" fontId="3" fillId="4" borderId="37" xfId="0" applyFont="1" applyFill="1" applyBorder="1" applyAlignment="1" applyProtection="1">
      <alignment horizontal="left" vertical="center" shrinkToFit="1"/>
      <protection locked="0"/>
    </xf>
    <xf numFmtId="38" fontId="3" fillId="4" borderId="37" xfId="4" applyFont="1" applyFill="1" applyBorder="1" applyAlignment="1" applyProtection="1">
      <alignment vertical="center"/>
      <protection locked="0"/>
    </xf>
    <xf numFmtId="0" fontId="3" fillId="4" borderId="37" xfId="0" applyFont="1" applyFill="1" applyBorder="1" applyAlignment="1" applyProtection="1">
      <alignment vertical="center"/>
      <protection locked="0"/>
    </xf>
    <xf numFmtId="0" fontId="3" fillId="4" borderId="41" xfId="0" applyFont="1" applyFill="1" applyBorder="1" applyAlignment="1" applyProtection="1">
      <alignment horizontal="left" vertical="center" wrapText="1" shrinkToFit="1"/>
      <protection locked="0"/>
    </xf>
    <xf numFmtId="0" fontId="3" fillId="4" borderId="38" xfId="0" applyFont="1" applyFill="1" applyBorder="1" applyAlignment="1" applyProtection="1">
      <alignment horizontal="left" vertical="center" shrinkToFit="1"/>
      <protection locked="0"/>
    </xf>
    <xf numFmtId="0" fontId="3" fillId="4" borderId="39" xfId="0" applyFont="1" applyFill="1" applyBorder="1" applyAlignment="1" applyProtection="1">
      <alignment horizontal="left" vertical="center" shrinkToFit="1"/>
      <protection locked="0"/>
    </xf>
    <xf numFmtId="38" fontId="3" fillId="4" borderId="39" xfId="4" applyFont="1" applyFill="1" applyBorder="1" applyAlignment="1" applyProtection="1">
      <alignment vertical="center"/>
      <protection locked="0"/>
    </xf>
    <xf numFmtId="0" fontId="3" fillId="0" borderId="32" xfId="0" applyFont="1" applyBorder="1" applyAlignment="1" applyProtection="1">
      <alignment horizontal="center" vertical="center"/>
      <protection locked="0"/>
    </xf>
    <xf numFmtId="0" fontId="3" fillId="4" borderId="39" xfId="0" applyFont="1" applyFill="1" applyBorder="1" applyAlignment="1" applyProtection="1">
      <alignment vertical="center"/>
      <protection locked="0"/>
    </xf>
    <xf numFmtId="0" fontId="3" fillId="4" borderId="42" xfId="0" applyFont="1" applyFill="1" applyBorder="1" applyAlignment="1" applyProtection="1">
      <alignment horizontal="left" vertical="center" wrapText="1" shrinkToFit="1"/>
      <protection locked="0"/>
    </xf>
    <xf numFmtId="38" fontId="3" fillId="0" borderId="26" xfId="4" applyFont="1" applyBorder="1" applyAlignment="1" applyProtection="1">
      <alignment horizontal="center" vertical="center"/>
      <protection locked="0"/>
    </xf>
    <xf numFmtId="0" fontId="2" fillId="0" borderId="27"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0" fillId="0" borderId="23" xfId="0" applyFont="1" applyBorder="1" applyAlignment="1" applyProtection="1">
      <alignment horizontal="center" vertical="center" shrinkToFit="1"/>
      <protection locked="0"/>
    </xf>
    <xf numFmtId="0" fontId="3" fillId="4" borderId="40" xfId="0" applyFont="1" applyFill="1" applyBorder="1" applyAlignment="1" applyProtection="1">
      <alignment horizontal="left" vertical="center" shrinkToFit="1"/>
      <protection locked="0"/>
    </xf>
    <xf numFmtId="38" fontId="3" fillId="4" borderId="22" xfId="4" applyFont="1" applyFill="1" applyBorder="1" applyAlignment="1" applyProtection="1">
      <alignment vertical="center"/>
      <protection locked="0"/>
    </xf>
    <xf numFmtId="0" fontId="3" fillId="4" borderId="41" xfId="0" applyFont="1" applyFill="1" applyBorder="1" applyAlignment="1" applyProtection="1">
      <alignment horizontal="left" vertical="center" shrinkToFit="1"/>
      <protection locked="0"/>
    </xf>
    <xf numFmtId="38" fontId="3" fillId="4" borderId="43" xfId="4" applyFont="1" applyFill="1" applyBorder="1" applyAlignment="1" applyProtection="1">
      <alignment vertical="center"/>
      <protection locked="0"/>
    </xf>
    <xf numFmtId="0" fontId="32" fillId="0" borderId="0" xfId="0" applyFont="1" applyAlignment="1" applyProtection="1">
      <alignment vertical="center" wrapText="1"/>
      <protection locked="0"/>
    </xf>
    <xf numFmtId="38" fontId="3" fillId="4" borderId="47" xfId="4" applyFont="1" applyFill="1" applyBorder="1" applyAlignment="1" applyProtection="1">
      <alignment vertical="center"/>
      <protection locked="0"/>
    </xf>
    <xf numFmtId="0" fontId="37" fillId="0" borderId="0" xfId="0" applyFont="1" applyAlignment="1" applyProtection="1">
      <alignment vertical="center" wrapText="1"/>
      <protection locked="0"/>
    </xf>
    <xf numFmtId="38" fontId="3" fillId="4" borderId="44" xfId="4" applyFont="1" applyFill="1" applyBorder="1" applyAlignment="1" applyProtection="1">
      <alignment vertical="center"/>
      <protection locked="0"/>
    </xf>
    <xf numFmtId="38" fontId="3" fillId="4" borderId="45" xfId="4" applyFont="1" applyFill="1" applyBorder="1" applyAlignment="1" applyProtection="1">
      <alignment vertical="center"/>
      <protection locked="0"/>
    </xf>
    <xf numFmtId="0" fontId="2"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8" xfId="0" applyFont="1" applyBorder="1" applyAlignment="1" applyProtection="1">
      <alignment vertical="center"/>
      <protection locked="0"/>
    </xf>
    <xf numFmtId="0" fontId="3" fillId="0" borderId="33" xfId="0" applyFont="1" applyBorder="1" applyAlignment="1" applyProtection="1">
      <alignment horizontal="center" vertical="center"/>
      <protection locked="0"/>
    </xf>
    <xf numFmtId="0" fontId="3" fillId="0" borderId="27"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Protection="1">
      <protection locked="0"/>
    </xf>
    <xf numFmtId="0" fontId="3" fillId="0" borderId="0" xfId="0" applyFont="1" applyAlignment="1" applyProtection="1">
      <alignment vertical="center" wrapText="1"/>
      <protection locked="0"/>
    </xf>
    <xf numFmtId="0" fontId="36" fillId="0" borderId="13" xfId="7" applyFont="1" applyBorder="1" applyAlignment="1" applyProtection="1">
      <alignment horizontal="center" vertical="center" shrinkToFit="1"/>
      <protection locked="0"/>
    </xf>
    <xf numFmtId="0" fontId="2" fillId="0" borderId="4" xfId="7" applyFont="1" applyBorder="1" applyAlignment="1" applyProtection="1">
      <alignment vertical="center"/>
      <protection locked="0"/>
    </xf>
    <xf numFmtId="0" fontId="38" fillId="0" borderId="0" xfId="7" applyFont="1" applyAlignment="1" applyProtection="1">
      <alignment vertical="center"/>
      <protection locked="0"/>
    </xf>
    <xf numFmtId="0" fontId="39" fillId="0" borderId="0" xfId="7" applyFont="1" applyAlignment="1" applyProtection="1">
      <alignment vertical="center"/>
      <protection locked="0"/>
    </xf>
    <xf numFmtId="0" fontId="36" fillId="0" borderId="13" xfId="7" applyFont="1" applyBorder="1" applyAlignment="1" applyProtection="1">
      <alignment horizontal="center" vertical="center" wrapText="1"/>
      <protection locked="0"/>
    </xf>
    <xf numFmtId="0" fontId="40" fillId="0" borderId="0" xfId="7" applyFont="1" applyAlignment="1" applyProtection="1">
      <alignment vertical="center"/>
      <protection locked="0"/>
    </xf>
    <xf numFmtId="0" fontId="36" fillId="0" borderId="16" xfId="7" applyFont="1" applyBorder="1" applyAlignment="1" applyProtection="1">
      <alignment horizontal="center" vertical="center" wrapText="1"/>
      <protection locked="0"/>
    </xf>
    <xf numFmtId="0" fontId="37" fillId="0" borderId="0" xfId="7" applyFont="1" applyAlignment="1" applyProtection="1">
      <alignment vertical="center"/>
      <protection locked="0"/>
    </xf>
    <xf numFmtId="0" fontId="32" fillId="0" borderId="0" xfId="0" applyFont="1" applyAlignment="1" applyProtection="1">
      <alignment vertical="center"/>
      <protection locked="0"/>
    </xf>
    <xf numFmtId="0" fontId="37" fillId="0" borderId="0" xfId="0" applyFont="1" applyAlignment="1" applyProtection="1">
      <alignment vertical="center"/>
      <protection locked="0"/>
    </xf>
    <xf numFmtId="0" fontId="32" fillId="2" borderId="0" xfId="0" applyFont="1" applyFill="1" applyAlignment="1" applyProtection="1">
      <alignment vertical="center"/>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vertical="center" shrinkToFit="1"/>
      <protection locked="0"/>
    </xf>
    <xf numFmtId="58" fontId="32" fillId="0" borderId="0" xfId="0" applyNumberFormat="1" applyFont="1" applyAlignment="1" applyProtection="1">
      <alignment vertical="center"/>
      <protection locked="0"/>
    </xf>
    <xf numFmtId="176" fontId="2" fillId="0" borderId="0" xfId="4" applyNumberFormat="1" applyFont="1" applyAlignment="1" applyProtection="1">
      <alignment horizontal="right" vertical="center"/>
      <protection locked="0"/>
    </xf>
    <xf numFmtId="176" fontId="2" fillId="0" borderId="0" xfId="4" applyNumberFormat="1" applyFont="1" applyAlignment="1" applyProtection="1">
      <alignment vertical="center"/>
      <protection locked="0"/>
    </xf>
    <xf numFmtId="177" fontId="32" fillId="0" borderId="0" xfId="0" applyNumberFormat="1" applyFont="1" applyAlignment="1" applyProtection="1">
      <alignment vertical="center"/>
      <protection locked="0"/>
    </xf>
    <xf numFmtId="0" fontId="34" fillId="0" borderId="0" xfId="0" applyFont="1" applyAlignment="1" applyProtection="1">
      <alignment vertical="center"/>
      <protection locked="0"/>
    </xf>
    <xf numFmtId="0" fontId="16" fillId="2" borderId="7" xfId="6" applyFont="1" applyFill="1" applyBorder="1" applyAlignment="1">
      <alignment horizontal="center" vertical="center" wrapText="1" shrinkToFit="1"/>
    </xf>
    <xf numFmtId="0" fontId="3" fillId="8" borderId="35" xfId="0" applyFont="1" applyFill="1" applyBorder="1" applyAlignment="1" applyProtection="1">
      <alignment vertical="center"/>
      <protection locked="0"/>
    </xf>
    <xf numFmtId="0" fontId="3" fillId="8" borderId="37" xfId="0" applyFont="1" applyFill="1" applyBorder="1" applyAlignment="1" applyProtection="1">
      <alignment vertical="center"/>
      <protection locked="0"/>
    </xf>
    <xf numFmtId="0" fontId="30" fillId="0" borderId="7" xfId="0" applyFont="1" applyBorder="1" applyAlignment="1" applyProtection="1">
      <alignment horizontal="center" vertical="center" wrapText="1"/>
      <protection locked="0"/>
    </xf>
    <xf numFmtId="0" fontId="46" fillId="0" borderId="0" xfId="0" applyFont="1" applyAlignment="1" applyProtection="1">
      <alignment vertical="center"/>
      <protection locked="0"/>
    </xf>
    <xf numFmtId="0" fontId="36" fillId="0" borderId="0" xfId="0" applyFont="1" applyAlignment="1" applyProtection="1">
      <alignment vertical="center"/>
      <protection locked="0"/>
    </xf>
    <xf numFmtId="0" fontId="3" fillId="0" borderId="68"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vertical="center"/>
      <protection locked="0"/>
    </xf>
    <xf numFmtId="0" fontId="0" fillId="0" borderId="0" xfId="0" applyAlignment="1" applyProtection="1">
      <alignment vertical="center"/>
      <protection locked="0"/>
    </xf>
    <xf numFmtId="0" fontId="5" fillId="0" borderId="0" xfId="0" applyFont="1" applyAlignment="1" applyProtection="1">
      <alignment horizontal="center" vertical="center" shrinkToFit="1"/>
      <protection locked="0"/>
    </xf>
    <xf numFmtId="0" fontId="2" fillId="0" borderId="0" xfId="0" applyFont="1" applyAlignment="1" applyProtection="1">
      <alignment vertical="center"/>
      <protection locked="0"/>
    </xf>
    <xf numFmtId="0" fontId="2" fillId="0" borderId="0" xfId="0" applyFont="1" applyAlignment="1" applyProtection="1">
      <alignment vertical="center" wrapText="1"/>
      <protection locked="0"/>
    </xf>
    <xf numFmtId="0" fontId="2" fillId="0" borderId="11" xfId="0" applyFont="1" applyBorder="1" applyAlignment="1" applyProtection="1">
      <alignment horizontal="center" vertical="center" wrapText="1"/>
      <protection locked="0"/>
    </xf>
    <xf numFmtId="0" fontId="3" fillId="0" borderId="0" xfId="0" applyFont="1" applyAlignment="1" applyProtection="1">
      <alignment horizontal="left" vertical="center" wrapText="1"/>
      <protection locked="0"/>
    </xf>
    <xf numFmtId="58" fontId="2" fillId="0" borderId="0" xfId="0" applyNumberFormat="1" applyFont="1" applyAlignment="1" applyProtection="1">
      <alignment horizontal="right" vertical="center"/>
      <protection locked="0"/>
    </xf>
    <xf numFmtId="0" fontId="34" fillId="0" borderId="0" xfId="0" applyFont="1" applyAlignment="1" applyProtection="1">
      <alignment horizontal="left" vertical="center"/>
      <protection locked="0"/>
    </xf>
    <xf numFmtId="58" fontId="2" fillId="0" borderId="0" xfId="0"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1" fillId="0" borderId="95" xfId="0" applyFont="1" applyBorder="1" applyAlignment="1" applyProtection="1">
      <alignment horizontal="center" vertical="center" textRotation="255" shrinkToFit="1"/>
      <protection locked="0"/>
    </xf>
    <xf numFmtId="0" fontId="0" fillId="0" borderId="96" xfId="0" applyBorder="1" applyAlignment="1">
      <alignment horizontal="center" vertical="center" textRotation="255" shrinkToFit="1"/>
    </xf>
    <xf numFmtId="0" fontId="2" fillId="0" borderId="75" xfId="0" applyFont="1" applyBorder="1" applyAlignment="1" applyProtection="1">
      <alignment horizontal="left" vertical="center" wrapText="1"/>
      <protection locked="0"/>
    </xf>
    <xf numFmtId="0" fontId="0" fillId="0" borderId="92" xfId="0" applyBorder="1" applyAlignment="1">
      <alignment horizontal="left" vertical="center" wrapText="1"/>
    </xf>
    <xf numFmtId="0" fontId="2" fillId="0" borderId="77" xfId="0" applyFont="1" applyBorder="1" applyAlignment="1" applyProtection="1">
      <alignment horizontal="left" vertical="center" wrapText="1"/>
      <protection locked="0"/>
    </xf>
    <xf numFmtId="0" fontId="0" fillId="0" borderId="33" xfId="0" applyBorder="1" applyAlignment="1">
      <alignment horizontal="left" vertical="center" wrapText="1"/>
    </xf>
    <xf numFmtId="0" fontId="3" fillId="0" borderId="62" xfId="0" applyFont="1" applyBorder="1" applyAlignment="1" applyProtection="1">
      <alignment horizontal="center" vertical="center"/>
      <protection locked="0"/>
    </xf>
    <xf numFmtId="0" fontId="0" fillId="0" borderId="29" xfId="0" applyBorder="1" applyAlignment="1">
      <alignment horizontal="center" vertical="center"/>
    </xf>
    <xf numFmtId="0" fontId="0" fillId="0" borderId="63" xfId="0" applyBorder="1" applyAlignment="1">
      <alignment horizontal="center" vertical="center"/>
    </xf>
    <xf numFmtId="0" fontId="3" fillId="0" borderId="87" xfId="0" applyFont="1" applyBorder="1" applyAlignment="1" applyProtection="1">
      <alignment horizontal="left" vertical="top" wrapText="1"/>
      <protection locked="0"/>
    </xf>
    <xf numFmtId="0" fontId="0" fillId="0" borderId="88" xfId="0" applyBorder="1" applyAlignment="1">
      <alignment horizontal="left" vertical="top" wrapText="1"/>
    </xf>
    <xf numFmtId="0" fontId="0" fillId="0" borderId="27" xfId="0" applyBorder="1" applyAlignment="1">
      <alignment horizontal="left" vertical="top" wrapText="1"/>
    </xf>
    <xf numFmtId="0" fontId="11" fillId="0" borderId="22" xfId="0" applyFont="1" applyBorder="1" applyAlignment="1" applyProtection="1">
      <alignment vertical="top" wrapText="1"/>
      <protection locked="0"/>
    </xf>
    <xf numFmtId="0" fontId="11" fillId="0" borderId="22" xfId="0" applyFont="1" applyBorder="1" applyAlignment="1" applyProtection="1">
      <alignment vertical="top"/>
      <protection locked="0"/>
    </xf>
    <xf numFmtId="0" fontId="11" fillId="0" borderId="56" xfId="0" applyFont="1" applyBorder="1" applyAlignment="1" applyProtection="1">
      <alignment vertical="top"/>
      <protection locked="0"/>
    </xf>
    <xf numFmtId="0" fontId="3" fillId="0" borderId="2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protection locked="0"/>
    </xf>
    <xf numFmtId="0" fontId="3" fillId="0" borderId="57" xfId="0" applyFont="1" applyBorder="1" applyAlignment="1" applyProtection="1">
      <alignment horizontal="left" vertical="center"/>
      <protection locked="0"/>
    </xf>
    <xf numFmtId="0" fontId="11" fillId="0" borderId="31" xfId="0" applyFont="1" applyBorder="1" applyAlignment="1" applyProtection="1">
      <alignment horizontal="center" vertical="center"/>
      <protection locked="0"/>
    </xf>
    <xf numFmtId="0" fontId="3" fillId="0" borderId="8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11" fillId="0" borderId="7" xfId="0" applyFont="1" applyBorder="1" applyAlignment="1" applyProtection="1">
      <alignment horizontal="center" vertical="center" wrapText="1"/>
      <protection locked="0"/>
    </xf>
    <xf numFmtId="0" fontId="11" fillId="0" borderId="94" xfId="0" applyFont="1" applyBorder="1" applyAlignment="1" applyProtection="1">
      <alignment horizontal="center" vertical="center" textRotation="255"/>
      <protection locked="0"/>
    </xf>
    <xf numFmtId="0" fontId="11" fillId="0" borderId="95" xfId="0" applyFont="1" applyBorder="1" applyAlignment="1" applyProtection="1">
      <alignment horizontal="center" vertical="center" textRotation="255"/>
      <protection locked="0"/>
    </xf>
    <xf numFmtId="0" fontId="11" fillId="0" borderId="96" xfId="0" applyFont="1" applyBorder="1" applyAlignment="1" applyProtection="1">
      <alignment horizontal="center" vertical="center" textRotation="255"/>
      <protection locked="0"/>
    </xf>
    <xf numFmtId="0" fontId="3" fillId="0" borderId="4" xfId="0" applyFont="1" applyBorder="1" applyAlignment="1" applyProtection="1">
      <alignment horizontal="left" vertical="center"/>
      <protection locked="0"/>
    </xf>
    <xf numFmtId="0" fontId="3" fillId="0" borderId="54" xfId="0" applyFont="1" applyBorder="1" applyAlignment="1" applyProtection="1">
      <alignment horizontal="left" vertical="center"/>
      <protection locked="0"/>
    </xf>
    <xf numFmtId="0" fontId="3" fillId="0" borderId="55" xfId="0" applyFont="1" applyBorder="1" applyAlignment="1" applyProtection="1">
      <alignment horizontal="left" vertical="center"/>
      <protection locked="0"/>
    </xf>
    <xf numFmtId="0" fontId="13" fillId="0" borderId="7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1" fillId="0" borderId="4"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3" fillId="0" borderId="7" xfId="7" applyFont="1" applyBorder="1" applyAlignment="1" applyProtection="1">
      <alignment horizontal="center" vertical="center"/>
      <protection locked="0"/>
    </xf>
    <xf numFmtId="0" fontId="2" fillId="0" borderId="6" xfId="7" applyFont="1" applyBorder="1" applyAlignment="1" applyProtection="1">
      <alignment horizontal="center" vertical="center"/>
      <protection locked="0"/>
    </xf>
    <xf numFmtId="0" fontId="2" fillId="0" borderId="10" xfId="7" applyFont="1" applyBorder="1" applyAlignment="1" applyProtection="1">
      <alignment horizontal="center" vertical="center"/>
      <protection locked="0"/>
    </xf>
    <xf numFmtId="0" fontId="2" fillId="0" borderId="8" xfId="7" applyFont="1" applyBorder="1" applyAlignment="1" applyProtection="1">
      <alignment horizontal="center" vertical="center"/>
      <protection locked="0"/>
    </xf>
    <xf numFmtId="0" fontId="2" fillId="0" borderId="2" xfId="7" applyFont="1" applyBorder="1" applyAlignment="1" applyProtection="1">
      <alignment horizontal="center" vertical="center"/>
      <protection locked="0"/>
    </xf>
    <xf numFmtId="0" fontId="2" fillId="0" borderId="11" xfId="7" applyFont="1" applyBorder="1" applyAlignment="1" applyProtection="1">
      <alignment horizontal="center" vertical="center"/>
      <protection locked="0"/>
    </xf>
    <xf numFmtId="0" fontId="2" fillId="0" borderId="3" xfId="7" applyFont="1" applyBorder="1" applyAlignment="1" applyProtection="1">
      <alignment horizontal="center" vertical="center"/>
      <protection locked="0"/>
    </xf>
    <xf numFmtId="0" fontId="11" fillId="0" borderId="30" xfId="0" applyFont="1" applyBorder="1" applyAlignment="1" applyProtection="1">
      <alignment horizontal="center" vertical="center"/>
      <protection locked="0"/>
    </xf>
    <xf numFmtId="0" fontId="3" fillId="0" borderId="29" xfId="7" applyFont="1" applyBorder="1" applyAlignment="1" applyProtection="1">
      <alignment horizontal="center" vertical="center"/>
      <protection locked="0"/>
    </xf>
    <xf numFmtId="0" fontId="13" fillId="0" borderId="1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38" fontId="3" fillId="0" borderId="7" xfId="4" applyFont="1" applyBorder="1" applyAlignment="1" applyProtection="1">
      <alignment horizontal="right" vertical="center"/>
      <protection locked="0"/>
    </xf>
    <xf numFmtId="0" fontId="3" fillId="0" borderId="7" xfId="0" applyFont="1" applyBorder="1" applyAlignment="1" applyProtection="1">
      <alignment horizontal="center" vertical="center"/>
      <protection locked="0"/>
    </xf>
    <xf numFmtId="0" fontId="3" fillId="0" borderId="70" xfId="0" applyFont="1" applyBorder="1" applyAlignment="1" applyProtection="1">
      <alignment horizontal="center" vertical="center"/>
      <protection locked="0"/>
    </xf>
    <xf numFmtId="0" fontId="3" fillId="0" borderId="71" xfId="0" applyFont="1" applyBorder="1" applyAlignment="1" applyProtection="1">
      <alignment horizontal="center" vertical="center"/>
      <protection locked="0"/>
    </xf>
    <xf numFmtId="0" fontId="2" fillId="0" borderId="7" xfId="7" applyFont="1" applyBorder="1" applyAlignment="1" applyProtection="1">
      <alignment horizontal="center" vertical="center"/>
      <protection locked="0"/>
    </xf>
    <xf numFmtId="0" fontId="3" fillId="0" borderId="73" xfId="7" applyFont="1" applyBorder="1" applyAlignment="1" applyProtection="1">
      <alignment horizontal="center" vertical="center"/>
      <protection locked="0"/>
    </xf>
    <xf numFmtId="0" fontId="3" fillId="0" borderId="65" xfId="7" applyFont="1" applyBorder="1" applyAlignment="1" applyProtection="1">
      <alignment horizontal="center" vertical="center"/>
      <protection locked="0"/>
    </xf>
    <xf numFmtId="0" fontId="3" fillId="0" borderId="31"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0" fontId="2" fillId="0" borderId="14" xfId="0" applyFont="1" applyBorder="1" applyAlignment="1" applyProtection="1">
      <alignment horizontal="left" vertical="center" wrapText="1"/>
      <protection locked="0"/>
    </xf>
    <xf numFmtId="0" fontId="14" fillId="0" borderId="14"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1" xfId="0" applyFont="1" applyBorder="1" applyAlignment="1" applyProtection="1">
      <alignment horizontal="center" vertical="center"/>
      <protection locked="0"/>
    </xf>
    <xf numFmtId="0" fontId="3" fillId="0" borderId="13"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81" xfId="0" applyFont="1" applyBorder="1" applyAlignment="1" applyProtection="1">
      <alignment horizontal="center" vertical="center"/>
      <protection locked="0"/>
    </xf>
    <xf numFmtId="0" fontId="13" fillId="0" borderId="50"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12" xfId="0" applyFont="1" applyBorder="1" applyAlignment="1" applyProtection="1">
      <alignment horizontal="left" vertical="center" wrapText="1"/>
      <protection locked="0"/>
    </xf>
    <xf numFmtId="0" fontId="3" fillId="0" borderId="103"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0" fontId="3" fillId="0" borderId="99" xfId="0" applyFont="1" applyBorder="1" applyAlignment="1" applyProtection="1">
      <alignment horizontal="left" vertical="center"/>
      <protection locked="0"/>
    </xf>
    <xf numFmtId="0" fontId="13" fillId="0" borderId="5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3" fillId="0" borderId="0" xfId="7" applyFont="1" applyAlignment="1" applyProtection="1">
      <alignment horizontal="center" vertical="center"/>
      <protection locked="0"/>
    </xf>
    <xf numFmtId="0" fontId="2" fillId="0" borderId="13" xfId="7" applyFont="1" applyBorder="1" applyAlignment="1" applyProtection="1">
      <alignment horizontal="right" vertical="center"/>
      <protection locked="0"/>
    </xf>
    <xf numFmtId="0" fontId="2" fillId="0" borderId="25" xfId="7" applyFont="1" applyBorder="1" applyAlignment="1" applyProtection="1">
      <alignment horizontal="right" vertical="center"/>
      <protection locked="0"/>
    </xf>
    <xf numFmtId="0" fontId="11" fillId="0" borderId="7" xfId="7" applyFont="1" applyBorder="1" applyAlignment="1" applyProtection="1">
      <alignment horizontal="center" vertical="center"/>
      <protection locked="0"/>
    </xf>
    <xf numFmtId="0" fontId="2" fillId="0" borderId="81" xfId="7" applyFont="1" applyBorder="1" applyAlignment="1" applyProtection="1">
      <alignment horizontal="center" vertical="center"/>
      <protection locked="0"/>
    </xf>
    <xf numFmtId="0" fontId="13" fillId="0" borderId="61" xfId="0" applyFont="1" applyBorder="1" applyAlignment="1" applyProtection="1">
      <alignment horizontal="left" vertical="center" wrapText="1"/>
      <protection locked="0"/>
    </xf>
    <xf numFmtId="0" fontId="13" fillId="0" borderId="66" xfId="0" applyFont="1" applyBorder="1" applyAlignment="1" applyProtection="1">
      <alignment horizontal="left" vertical="center" wrapText="1"/>
      <protection locked="0"/>
    </xf>
    <xf numFmtId="0" fontId="13" fillId="0" borderId="50" xfId="0" applyFont="1" applyBorder="1" applyAlignment="1" applyProtection="1">
      <alignment horizontal="center" vertical="center" wrapText="1"/>
      <protection locked="0"/>
    </xf>
    <xf numFmtId="0" fontId="13" fillId="0" borderId="8" xfId="0" applyFont="1" applyBorder="1" applyAlignment="1" applyProtection="1">
      <alignment horizontal="center" vertical="center" wrapText="1"/>
      <protection locked="0"/>
    </xf>
    <xf numFmtId="0" fontId="36" fillId="0" borderId="60" xfId="7" applyFont="1" applyBorder="1" applyAlignment="1" applyProtection="1">
      <alignment horizontal="center" vertical="center" wrapText="1" shrinkToFit="1"/>
      <protection locked="0"/>
    </xf>
    <xf numFmtId="0" fontId="36" fillId="0" borderId="29" xfId="7" applyFont="1" applyBorder="1" applyAlignment="1" applyProtection="1">
      <alignment horizontal="center" vertical="center" shrinkToFit="1"/>
      <protection locked="0"/>
    </xf>
    <xf numFmtId="0" fontId="36" fillId="0" borderId="75" xfId="7" applyFont="1" applyBorder="1" applyAlignment="1" applyProtection="1">
      <alignment horizontal="center" vertical="center" shrinkToFit="1"/>
      <protection locked="0"/>
    </xf>
    <xf numFmtId="0" fontId="36" fillId="0" borderId="92" xfId="7" applyFont="1" applyBorder="1" applyAlignment="1" applyProtection="1">
      <alignment horizontal="center" vertical="center" shrinkToFit="1"/>
      <protection locked="0"/>
    </xf>
    <xf numFmtId="0" fontId="36" fillId="0" borderId="76" xfId="7" applyFont="1" applyBorder="1" applyAlignment="1" applyProtection="1">
      <alignment horizontal="left" vertical="center" shrinkToFit="1"/>
      <protection locked="0"/>
    </xf>
    <xf numFmtId="0" fontId="36" fillId="0" borderId="54" xfId="7" applyFont="1" applyBorder="1" applyAlignment="1" applyProtection="1">
      <alignment horizontal="left" vertical="center" shrinkToFit="1"/>
      <protection locked="0"/>
    </xf>
    <xf numFmtId="0" fontId="36" fillId="0" borderId="77" xfId="7" applyFont="1" applyBorder="1" applyAlignment="1" applyProtection="1">
      <alignment horizontal="left" vertical="center" shrinkToFit="1"/>
      <protection locked="0"/>
    </xf>
    <xf numFmtId="0" fontId="36" fillId="0" borderId="88" xfId="7" applyFont="1" applyBorder="1" applyAlignment="1" applyProtection="1">
      <alignment horizontal="left" vertical="center" shrinkToFit="1"/>
      <protection locked="0"/>
    </xf>
    <xf numFmtId="0" fontId="33" fillId="0" borderId="89" xfId="7" applyFont="1" applyBorder="1" applyAlignment="1" applyProtection="1">
      <alignment horizontal="center" vertical="center" textRotation="255"/>
      <protection locked="0"/>
    </xf>
    <xf numFmtId="0" fontId="33" fillId="0" borderId="115" xfId="7" applyFont="1" applyBorder="1" applyAlignment="1" applyProtection="1">
      <alignment horizontal="center" vertical="center" textRotation="255"/>
      <protection locked="0"/>
    </xf>
    <xf numFmtId="0" fontId="33" fillId="0" borderId="90" xfId="7" applyFont="1" applyBorder="1" applyAlignment="1" applyProtection="1">
      <alignment horizontal="center" vertical="center" textRotation="255"/>
      <protection locked="0"/>
    </xf>
    <xf numFmtId="0" fontId="33" fillId="0" borderId="91" xfId="7" applyFont="1" applyBorder="1" applyAlignment="1" applyProtection="1">
      <alignment horizontal="center" vertical="center" textRotation="255"/>
      <protection locked="0"/>
    </xf>
    <xf numFmtId="0" fontId="36" fillId="0" borderId="93" xfId="7" applyFont="1" applyBorder="1" applyAlignment="1" applyProtection="1">
      <alignment horizontal="center" vertical="center"/>
      <protection locked="0"/>
    </xf>
    <xf numFmtId="0" fontId="2" fillId="0" borderId="13" xfId="7" applyFont="1" applyBorder="1" applyAlignment="1" applyProtection="1">
      <alignment vertical="center"/>
      <protection locked="0"/>
    </xf>
    <xf numFmtId="0" fontId="11" fillId="0" borderId="82" xfId="7" applyFont="1" applyBorder="1" applyAlignment="1" applyProtection="1">
      <alignment horizontal="center" vertical="center"/>
      <protection locked="0"/>
    </xf>
    <xf numFmtId="0" fontId="11" fillId="0" borderId="83" xfId="7" applyFont="1" applyBorder="1" applyAlignment="1" applyProtection="1">
      <alignment horizontal="center" vertical="center"/>
      <protection locked="0"/>
    </xf>
    <xf numFmtId="0" fontId="2" fillId="0" borderId="5" xfId="7" applyFont="1" applyBorder="1" applyAlignment="1" applyProtection="1">
      <alignment horizontal="center" vertical="center" wrapText="1"/>
      <protection locked="0"/>
    </xf>
    <xf numFmtId="0" fontId="2" fillId="0" borderId="7" xfId="7" applyFont="1" applyBorder="1" applyAlignment="1" applyProtection="1">
      <alignment horizontal="center" vertical="center" wrapText="1"/>
      <protection locked="0"/>
    </xf>
    <xf numFmtId="0" fontId="2" fillId="0" borderId="33" xfId="7" applyFont="1" applyBorder="1" applyAlignment="1" applyProtection="1">
      <alignment horizontal="center" vertical="center" wrapText="1"/>
      <protection locked="0"/>
    </xf>
    <xf numFmtId="0" fontId="2" fillId="0" borderId="16" xfId="7" applyFont="1" applyBorder="1" applyAlignment="1" applyProtection="1">
      <alignment horizontal="center" vertical="center" wrapText="1"/>
      <protection locked="0"/>
    </xf>
    <xf numFmtId="0" fontId="2" fillId="0" borderId="16" xfId="7" applyFont="1" applyBorder="1" applyAlignment="1" applyProtection="1">
      <alignment horizontal="center" vertical="center"/>
      <protection locked="0"/>
    </xf>
    <xf numFmtId="0" fontId="2" fillId="0" borderId="28" xfId="7" applyFont="1" applyBorder="1" applyAlignment="1" applyProtection="1">
      <alignment horizontal="center" vertical="center"/>
      <protection locked="0"/>
    </xf>
    <xf numFmtId="0" fontId="2" fillId="0" borderId="50" xfId="7" applyFont="1" applyBorder="1" applyAlignment="1" applyProtection="1">
      <alignment horizontal="center" vertical="center" wrapText="1"/>
      <protection locked="0"/>
    </xf>
    <xf numFmtId="0" fontId="2" fillId="0" borderId="8" xfId="7" applyFont="1" applyBorder="1" applyAlignment="1" applyProtection="1">
      <alignment horizontal="center" vertical="center" wrapText="1"/>
      <protection locked="0"/>
    </xf>
    <xf numFmtId="0" fontId="2" fillId="0" borderId="52" xfId="7" applyFont="1" applyBorder="1" applyAlignment="1" applyProtection="1">
      <alignment horizontal="center" vertical="center" wrapText="1"/>
      <protection locked="0"/>
    </xf>
    <xf numFmtId="0" fontId="2" fillId="0" borderId="3" xfId="7" applyFont="1" applyBorder="1" applyAlignment="1" applyProtection="1">
      <alignment horizontal="center" vertical="center" wrapText="1"/>
      <protection locked="0"/>
    </xf>
    <xf numFmtId="0" fontId="13" fillId="0" borderId="24" xfId="0" applyFont="1" applyBorder="1" applyAlignment="1" applyProtection="1">
      <alignment horizontal="left" vertical="center" wrapText="1"/>
      <protection locked="0"/>
    </xf>
    <xf numFmtId="0" fontId="13" fillId="0" borderId="13" xfId="0" applyFont="1" applyBorder="1" applyAlignment="1" applyProtection="1">
      <alignment horizontal="left" vertical="center"/>
      <protection locked="0"/>
    </xf>
    <xf numFmtId="0" fontId="2" fillId="0" borderId="54" xfId="7" applyFont="1" applyBorder="1" applyAlignment="1" applyProtection="1">
      <alignment horizontal="left" vertical="center"/>
      <protection locked="0"/>
    </xf>
    <xf numFmtId="0" fontId="2" fillId="0" borderId="5" xfId="7" applyFont="1" applyBorder="1" applyAlignment="1" applyProtection="1">
      <alignment horizontal="left" vertical="center"/>
      <protection locked="0"/>
    </xf>
    <xf numFmtId="0" fontId="36" fillId="0" borderId="22" xfId="7" applyFont="1" applyBorder="1" applyAlignment="1" applyProtection="1">
      <alignment horizontal="center" vertical="center" wrapText="1"/>
      <protection locked="0"/>
    </xf>
    <xf numFmtId="0" fontId="36" fillId="0" borderId="59" xfId="7" applyFont="1" applyBorder="1" applyAlignment="1" applyProtection="1">
      <alignment horizontal="center" vertical="center" wrapText="1"/>
      <protection locked="0"/>
    </xf>
    <xf numFmtId="0" fontId="2" fillId="0" borderId="13" xfId="7" applyFont="1" applyBorder="1" applyAlignment="1" applyProtection="1">
      <alignment horizontal="center" vertical="center"/>
      <protection locked="0"/>
    </xf>
    <xf numFmtId="0" fontId="11" fillId="0" borderId="14" xfId="7" applyFont="1" applyBorder="1" applyAlignment="1" applyProtection="1">
      <alignment horizontal="center" vertical="center"/>
      <protection locked="0"/>
    </xf>
    <xf numFmtId="0" fontId="11" fillId="0" borderId="15" xfId="7" applyFont="1" applyBorder="1" applyAlignment="1" applyProtection="1">
      <alignment horizontal="center" vertical="center"/>
      <protection locked="0"/>
    </xf>
    <xf numFmtId="0" fontId="11" fillId="0" borderId="16" xfId="7" applyFont="1" applyBorder="1" applyAlignment="1" applyProtection="1">
      <alignment horizontal="center" vertical="center"/>
      <protection locked="0"/>
    </xf>
    <xf numFmtId="0" fontId="2" fillId="0" borderId="25" xfId="7" applyFont="1" applyBorder="1" applyAlignment="1" applyProtection="1">
      <alignment horizontal="center" vertical="center"/>
      <protection locked="0"/>
    </xf>
    <xf numFmtId="0" fontId="2" fillId="0" borderId="87" xfId="7" applyFont="1" applyBorder="1" applyAlignment="1" applyProtection="1">
      <alignment horizontal="center" vertical="center"/>
      <protection locked="0"/>
    </xf>
    <xf numFmtId="0" fontId="2" fillId="0" borderId="88" xfId="7" applyFont="1" applyBorder="1" applyAlignment="1" applyProtection="1">
      <alignment horizontal="center" vertical="center"/>
      <protection locked="0"/>
    </xf>
    <xf numFmtId="0" fontId="2" fillId="0" borderId="27" xfId="7" applyFont="1" applyBorder="1" applyAlignment="1" applyProtection="1">
      <alignment horizontal="center" vertical="center"/>
      <protection locked="0"/>
    </xf>
    <xf numFmtId="38" fontId="2" fillId="0" borderId="13" xfId="4" applyFont="1" applyBorder="1" applyAlignment="1" applyProtection="1">
      <alignment horizontal="center" vertical="center"/>
      <protection locked="0"/>
    </xf>
    <xf numFmtId="38" fontId="2" fillId="0" borderId="25" xfId="4" applyFont="1" applyBorder="1" applyAlignment="1" applyProtection="1">
      <alignment horizontal="center" vertical="center"/>
      <protection locked="0"/>
    </xf>
    <xf numFmtId="38" fontId="2" fillId="0" borderId="14" xfId="4" applyFont="1" applyBorder="1" applyAlignment="1" applyProtection="1">
      <alignment horizontal="center" vertical="center"/>
      <protection locked="0"/>
    </xf>
    <xf numFmtId="38" fontId="2" fillId="0" borderId="7" xfId="4" applyFont="1" applyBorder="1" applyAlignment="1" applyProtection="1">
      <alignment horizontal="center" vertical="center"/>
      <protection locked="0"/>
    </xf>
    <xf numFmtId="0" fontId="11" fillId="0" borderId="84" xfId="7" applyFont="1" applyBorder="1" applyAlignment="1" applyProtection="1">
      <alignment horizontal="center" vertical="center"/>
      <protection locked="0"/>
    </xf>
    <xf numFmtId="38" fontId="2" fillId="0" borderId="24" xfId="4" applyFont="1" applyBorder="1" applyAlignment="1" applyProtection="1">
      <alignment horizontal="center" vertical="center"/>
      <protection locked="0"/>
    </xf>
    <xf numFmtId="0" fontId="3" fillId="0" borderId="82" xfId="7" applyFont="1" applyBorder="1" applyAlignment="1" applyProtection="1">
      <alignment horizontal="center" vertical="center"/>
      <protection locked="0"/>
    </xf>
    <xf numFmtId="0" fontId="3" fillId="0" borderId="83" xfId="7" applyFont="1" applyBorder="1" applyAlignment="1" applyProtection="1">
      <alignment horizontal="center" vertical="center"/>
      <protection locked="0"/>
    </xf>
    <xf numFmtId="0" fontId="3" fillId="0" borderId="84" xfId="7" applyFont="1" applyBorder="1" applyAlignment="1" applyProtection="1">
      <alignment horizontal="center" vertical="center"/>
      <protection locked="0"/>
    </xf>
    <xf numFmtId="0" fontId="11" fillId="0" borderId="24" xfId="7" applyFont="1" applyBorder="1" applyAlignment="1" applyProtection="1">
      <alignment horizontal="center" vertical="center"/>
      <protection locked="0"/>
    </xf>
    <xf numFmtId="0" fontId="11" fillId="0" borderId="13" xfId="7" applyFont="1" applyBorder="1" applyAlignment="1" applyProtection="1">
      <alignment horizontal="center" vertical="center"/>
      <protection locked="0"/>
    </xf>
    <xf numFmtId="38" fontId="2" fillId="0" borderId="81" xfId="4" applyFont="1" applyBorder="1" applyAlignment="1" applyProtection="1">
      <alignment horizontal="center" vertical="center"/>
      <protection locked="0"/>
    </xf>
    <xf numFmtId="38" fontId="2" fillId="0" borderId="15" xfId="4" applyFont="1" applyBorder="1" applyAlignment="1" applyProtection="1">
      <alignment horizontal="center" vertical="center"/>
      <protection locked="0"/>
    </xf>
    <xf numFmtId="38" fontId="2" fillId="0" borderId="16" xfId="4" applyFont="1" applyBorder="1" applyAlignment="1" applyProtection="1">
      <alignment horizontal="center" vertical="center"/>
      <protection locked="0"/>
    </xf>
    <xf numFmtId="38" fontId="2" fillId="0" borderId="28" xfId="4" applyFont="1" applyBorder="1" applyAlignment="1" applyProtection="1">
      <alignment horizontal="center" vertical="center"/>
      <protection locked="0"/>
    </xf>
    <xf numFmtId="0" fontId="36" fillId="0" borderId="60" xfId="0" applyFont="1" applyBorder="1" applyAlignment="1" applyProtection="1">
      <alignment horizontal="center" vertical="center" textRotation="255"/>
      <protection locked="0"/>
    </xf>
    <xf numFmtId="0" fontId="36" fillId="0" borderId="51" xfId="0" applyFont="1" applyBorder="1" applyAlignment="1" applyProtection="1">
      <alignment horizontal="center" vertical="center" textRotation="255"/>
      <protection locked="0"/>
    </xf>
    <xf numFmtId="0" fontId="36" fillId="0" borderId="61" xfId="0" applyFont="1" applyBorder="1" applyAlignment="1" applyProtection="1">
      <alignment horizontal="center" vertical="center" textRotation="255"/>
      <protection locked="0"/>
    </xf>
    <xf numFmtId="0" fontId="3" fillId="0" borderId="62"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protection locked="0"/>
    </xf>
    <xf numFmtId="0" fontId="3" fillId="0" borderId="63"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2" xfId="0" applyFont="1" applyBorder="1" applyAlignment="1" applyProtection="1">
      <alignment horizontal="left" vertical="center" wrapText="1"/>
      <protection locked="0"/>
    </xf>
    <xf numFmtId="0" fontId="30" fillId="0" borderId="29" xfId="0" applyFont="1" applyBorder="1" applyAlignment="1" applyProtection="1">
      <alignment horizontal="left" vertical="center"/>
      <protection locked="0"/>
    </xf>
    <xf numFmtId="0" fontId="30" fillId="0" borderId="67" xfId="0" applyFont="1" applyBorder="1" applyAlignment="1" applyProtection="1">
      <alignment horizontal="left" vertical="center"/>
      <protection locked="0"/>
    </xf>
    <xf numFmtId="0" fontId="30" fillId="0" borderId="1"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68" xfId="0" applyFont="1" applyBorder="1" applyAlignment="1" applyProtection="1">
      <alignment horizontal="left" vertical="center"/>
      <protection locked="0"/>
    </xf>
    <xf numFmtId="0" fontId="30" fillId="0" borderId="64" xfId="0" applyFont="1" applyBorder="1" applyAlignment="1" applyProtection="1">
      <alignment horizontal="left" vertical="center"/>
      <protection locked="0"/>
    </xf>
    <xf numFmtId="0" fontId="30" fillId="0" borderId="65" xfId="0" applyFont="1" applyBorder="1" applyAlignment="1" applyProtection="1">
      <alignment horizontal="left" vertical="center"/>
      <protection locked="0"/>
    </xf>
    <xf numFmtId="0" fontId="30" fillId="0" borderId="69" xfId="0" applyFont="1" applyBorder="1" applyAlignment="1" applyProtection="1">
      <alignment horizontal="left" vertical="center"/>
      <protection locked="0"/>
    </xf>
    <xf numFmtId="0" fontId="2" fillId="0" borderId="72" xfId="7" applyFont="1" applyBorder="1" applyAlignment="1" applyProtection="1">
      <alignment horizontal="center" vertical="center"/>
      <protection locked="0"/>
    </xf>
    <xf numFmtId="0" fontId="2" fillId="0" borderId="73" xfId="7" applyFont="1" applyBorder="1" applyAlignment="1" applyProtection="1">
      <alignment horizontal="center" vertical="center"/>
      <protection locked="0"/>
    </xf>
    <xf numFmtId="0" fontId="2" fillId="0" borderId="74" xfId="7" applyFont="1" applyBorder="1" applyAlignment="1" applyProtection="1">
      <alignment horizontal="center" vertical="center"/>
      <protection locked="0"/>
    </xf>
    <xf numFmtId="0" fontId="9" fillId="0" borderId="0" xfId="7" applyFont="1" applyAlignment="1" applyProtection="1">
      <alignment horizontal="left" vertical="center" shrinkToFit="1"/>
      <protection locked="0"/>
    </xf>
    <xf numFmtId="0" fontId="2" fillId="0" borderId="16" xfId="7" applyFont="1" applyBorder="1" applyAlignment="1" applyProtection="1">
      <alignment horizontal="right" vertical="center"/>
      <protection locked="0"/>
    </xf>
    <xf numFmtId="0" fontId="33" fillId="0" borderId="75" xfId="7" applyFont="1" applyBorder="1" applyAlignment="1" applyProtection="1">
      <alignment horizontal="center" vertical="center" textRotation="255"/>
      <protection locked="0"/>
    </xf>
    <xf numFmtId="0" fontId="33" fillId="0" borderId="52" xfId="7" applyFont="1" applyBorder="1" applyAlignment="1" applyProtection="1">
      <alignment horizontal="center" vertical="center" textRotation="255"/>
      <protection locked="0"/>
    </xf>
    <xf numFmtId="0" fontId="33" fillId="0" borderId="76" xfId="7" applyFont="1" applyBorder="1" applyAlignment="1" applyProtection="1">
      <alignment horizontal="center" vertical="center" textRotation="255"/>
      <protection locked="0"/>
    </xf>
    <xf numFmtId="0" fontId="33" fillId="0" borderId="77" xfId="7" applyFont="1" applyBorder="1" applyAlignment="1" applyProtection="1">
      <alignment horizontal="center" vertical="center" textRotation="255"/>
      <protection locked="0"/>
    </xf>
    <xf numFmtId="0" fontId="11" fillId="0" borderId="78" xfId="7" applyFont="1" applyBorder="1" applyAlignment="1" applyProtection="1">
      <alignment horizontal="center" vertical="center" textRotation="255" wrapText="1"/>
      <protection locked="0"/>
    </xf>
    <xf numFmtId="0" fontId="11" fillId="0" borderId="79" xfId="7" applyFont="1" applyBorder="1" applyAlignment="1" applyProtection="1">
      <alignment horizontal="center" vertical="center" textRotation="255" wrapText="1"/>
      <protection locked="0"/>
    </xf>
    <xf numFmtId="0" fontId="11" fillId="0" borderId="80" xfId="7" applyFont="1" applyBorder="1" applyAlignment="1" applyProtection="1">
      <alignment horizontal="center" vertical="center" textRotation="255" wrapText="1"/>
      <protection locked="0"/>
    </xf>
    <xf numFmtId="0" fontId="11" fillId="0" borderId="24" xfId="7" applyFont="1" applyBorder="1" applyAlignment="1" applyProtection="1">
      <alignment horizontal="center" vertical="center" textRotation="255" wrapText="1"/>
      <protection locked="0"/>
    </xf>
    <xf numFmtId="0" fontId="11" fillId="0" borderId="15" xfId="7" applyFont="1" applyBorder="1" applyAlignment="1" applyProtection="1">
      <alignment horizontal="center" vertical="center" textRotation="255" wrapText="1"/>
      <protection locked="0"/>
    </xf>
    <xf numFmtId="0" fontId="2" fillId="0" borderId="13" xfId="7" applyFont="1" applyBorder="1" applyAlignment="1" applyProtection="1">
      <alignment horizontal="center" vertical="center" wrapText="1"/>
      <protection locked="0"/>
    </xf>
    <xf numFmtId="0" fontId="37" fillId="0" borderId="0" xfId="0" applyFont="1" applyAlignment="1" applyProtection="1">
      <alignment horizontal="left" vertical="center"/>
      <protection locked="0"/>
    </xf>
    <xf numFmtId="0" fontId="11" fillId="0" borderId="6"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53" xfId="0" applyFont="1" applyBorder="1" applyAlignment="1" applyProtection="1">
      <alignment horizontal="left" vertical="top" wrapText="1"/>
      <protection locked="0"/>
    </xf>
    <xf numFmtId="0" fontId="11" fillId="0" borderId="14" xfId="0" applyFont="1" applyBorder="1" applyAlignment="1" applyProtection="1">
      <alignment horizontal="center" vertical="center" textRotation="255" wrapText="1"/>
      <protection locked="0"/>
    </xf>
    <xf numFmtId="0" fontId="11" fillId="0" borderId="15" xfId="0" applyFont="1" applyBorder="1" applyAlignment="1" applyProtection="1">
      <alignment horizontal="center" vertical="center" textRotation="255" wrapText="1"/>
      <protection locked="0"/>
    </xf>
    <xf numFmtId="0" fontId="2" fillId="0" borderId="33" xfId="0" applyFont="1" applyBorder="1" applyAlignment="1" applyProtection="1">
      <alignment horizontal="left" vertical="center" wrapText="1"/>
      <protection locked="0"/>
    </xf>
    <xf numFmtId="0" fontId="3" fillId="0" borderId="87" xfId="0" applyFont="1" applyBorder="1" applyAlignment="1" applyProtection="1">
      <alignment horizontal="left" vertical="center"/>
      <protection locked="0"/>
    </xf>
    <xf numFmtId="0" fontId="3" fillId="0" borderId="88"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58" xfId="0" applyFont="1" applyBorder="1" applyAlignment="1" applyProtection="1">
      <alignment horizontal="left" vertical="center" wrapText="1"/>
      <protection locked="0"/>
    </xf>
    <xf numFmtId="0" fontId="13" fillId="0" borderId="75" xfId="0" applyFont="1" applyBorder="1" applyAlignment="1" applyProtection="1">
      <alignment horizontal="left" vertical="center" wrapText="1"/>
      <protection locked="0"/>
    </xf>
    <xf numFmtId="0" fontId="13" fillId="0" borderId="93" xfId="0" applyFont="1" applyBorder="1" applyAlignment="1" applyProtection="1">
      <alignment horizontal="left" vertical="center" wrapText="1"/>
      <protection locked="0"/>
    </xf>
    <xf numFmtId="0" fontId="3" fillId="0" borderId="10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0" fontId="3" fillId="0" borderId="101" xfId="0" applyFont="1" applyBorder="1" applyAlignment="1" applyProtection="1">
      <alignment horizontal="left" vertical="center"/>
      <protection locked="0"/>
    </xf>
    <xf numFmtId="0" fontId="36" fillId="0" borderId="24" xfId="0" applyFont="1" applyBorder="1" applyAlignment="1" applyProtection="1">
      <alignment horizontal="left" vertical="center" wrapText="1"/>
      <protection locked="0"/>
    </xf>
    <xf numFmtId="0" fontId="36" fillId="0" borderId="13" xfId="0" applyFont="1" applyBorder="1" applyAlignment="1" applyProtection="1">
      <alignment horizontal="left" vertical="center" wrapText="1"/>
      <protection locked="0"/>
    </xf>
    <xf numFmtId="0" fontId="36" fillId="0" borderId="14" xfId="0" applyFont="1" applyBorder="1" applyAlignment="1" applyProtection="1">
      <alignment horizontal="left" vertical="center" wrapText="1"/>
      <protection locked="0"/>
    </xf>
    <xf numFmtId="0" fontId="36" fillId="0" borderId="7" xfId="0" applyFont="1" applyBorder="1" applyAlignment="1" applyProtection="1">
      <alignment horizontal="left" vertical="center" wrapText="1"/>
      <protection locked="0"/>
    </xf>
    <xf numFmtId="0" fontId="36" fillId="0" borderId="15" xfId="0" applyFont="1" applyBorder="1" applyAlignment="1" applyProtection="1">
      <alignment horizontal="left" vertical="center" wrapText="1"/>
      <protection locked="0"/>
    </xf>
    <xf numFmtId="0" fontId="36" fillId="0" borderId="16" xfId="0" applyFont="1" applyBorder="1" applyAlignment="1" applyProtection="1">
      <alignment horizontal="left" vertical="center" wrapText="1"/>
      <protection locked="0"/>
    </xf>
    <xf numFmtId="0" fontId="11" fillId="0" borderId="7" xfId="0" applyFont="1" applyBorder="1" applyAlignment="1" applyProtection="1">
      <alignment horizontal="center" vertical="center" textRotation="255"/>
      <protection locked="0"/>
    </xf>
    <xf numFmtId="0" fontId="11" fillId="0" borderId="81" xfId="0" applyFont="1" applyBorder="1" applyAlignment="1" applyProtection="1">
      <alignment horizontal="center" vertical="center" textRotation="255"/>
      <protection locked="0"/>
    </xf>
    <xf numFmtId="0" fontId="11" fillId="0" borderId="16" xfId="0" applyFont="1" applyBorder="1" applyAlignment="1" applyProtection="1">
      <alignment horizontal="center" vertical="center" textRotation="255"/>
      <protection locked="0"/>
    </xf>
    <xf numFmtId="0" fontId="11" fillId="0" borderId="28" xfId="0" applyFont="1" applyBorder="1" applyAlignment="1" applyProtection="1">
      <alignment horizontal="center" vertical="center" textRotation="255"/>
      <protection locked="0"/>
    </xf>
    <xf numFmtId="0" fontId="40" fillId="0" borderId="0" xfId="0" applyFont="1" applyAlignment="1" applyProtection="1">
      <alignment horizontal="left" vertical="center"/>
      <protection locked="0"/>
    </xf>
    <xf numFmtId="0" fontId="3" fillId="0" borderId="98" xfId="0" applyFont="1" applyBorder="1" applyAlignment="1" applyProtection="1">
      <alignment horizontal="center" vertical="top" wrapText="1"/>
      <protection locked="0"/>
    </xf>
    <xf numFmtId="0" fontId="3" fillId="0" borderId="86" xfId="0" applyFont="1" applyBorder="1" applyAlignment="1" applyProtection="1">
      <alignment horizontal="center" vertical="top" wrapText="1"/>
      <protection locked="0"/>
    </xf>
    <xf numFmtId="0" fontId="11" fillId="0" borderId="86" xfId="0" applyFont="1" applyBorder="1" applyAlignment="1" applyProtection="1">
      <alignment horizontal="center" vertical="top" wrapText="1"/>
      <protection locked="0"/>
    </xf>
    <xf numFmtId="0" fontId="3" fillId="0" borderId="86" xfId="0" applyFont="1" applyBorder="1" applyAlignment="1" applyProtection="1">
      <alignment horizontal="left" vertical="top" wrapText="1"/>
      <protection locked="0"/>
    </xf>
    <xf numFmtId="0" fontId="3" fillId="0" borderId="102" xfId="0" applyFont="1" applyBorder="1" applyAlignment="1" applyProtection="1">
      <alignment horizontal="left" vertical="top" wrapText="1"/>
      <protection locked="0"/>
    </xf>
    <xf numFmtId="0" fontId="3" fillId="3" borderId="108" xfId="0" applyFont="1" applyFill="1" applyBorder="1" applyAlignment="1" applyProtection="1">
      <alignment vertical="center" shrinkToFit="1"/>
      <protection locked="0"/>
    </xf>
    <xf numFmtId="0" fontId="3" fillId="3" borderId="109" xfId="0" applyFont="1" applyFill="1" applyBorder="1" applyAlignment="1" applyProtection="1">
      <alignment vertical="center" shrinkToFit="1"/>
      <protection locked="0"/>
    </xf>
    <xf numFmtId="0" fontId="3" fillId="3" borderId="108" xfId="0" applyFont="1" applyFill="1" applyBorder="1" applyAlignment="1" applyProtection="1">
      <alignment horizontal="left" vertical="center" shrinkToFit="1"/>
      <protection locked="0"/>
    </xf>
    <xf numFmtId="0" fontId="3" fillId="3" borderId="109" xfId="0" applyFont="1" applyFill="1" applyBorder="1" applyAlignment="1" applyProtection="1">
      <alignment horizontal="left" vertical="center" shrinkToFit="1"/>
      <protection locked="0"/>
    </xf>
    <xf numFmtId="0" fontId="37" fillId="0" borderId="0" xfId="0" applyFont="1" applyAlignment="1" applyProtection="1">
      <alignment horizontal="left" vertical="center" wrapText="1"/>
      <protection locked="0"/>
    </xf>
    <xf numFmtId="9" fontId="14" fillId="5" borderId="110" xfId="1" applyFont="1" applyFill="1" applyBorder="1" applyAlignment="1" applyProtection="1">
      <alignment horizontal="center" vertical="center"/>
      <protection locked="0"/>
    </xf>
    <xf numFmtId="9" fontId="14" fillId="5" borderId="111" xfId="1" applyFont="1" applyFill="1" applyBorder="1" applyAlignment="1" applyProtection="1">
      <alignment horizontal="center" vertical="center"/>
      <protection locked="0"/>
    </xf>
    <xf numFmtId="9" fontId="14" fillId="5" borderId="112" xfId="1" applyFont="1" applyFill="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87" xfId="0" applyFont="1" applyBorder="1" applyAlignment="1" applyProtection="1">
      <alignment horizontal="center" vertical="center"/>
      <protection locked="0"/>
    </xf>
    <xf numFmtId="0" fontId="3" fillId="0" borderId="113" xfId="0" applyFont="1" applyBorder="1" applyAlignment="1" applyProtection="1">
      <alignment horizontal="center" vertical="center"/>
      <protection locked="0"/>
    </xf>
    <xf numFmtId="0" fontId="3" fillId="3" borderId="36" xfId="0" applyFont="1" applyFill="1" applyBorder="1" applyAlignment="1" applyProtection="1">
      <alignment horizontal="left" vertical="center" shrinkToFit="1"/>
      <protection locked="0"/>
    </xf>
    <xf numFmtId="0" fontId="3" fillId="3" borderId="37" xfId="0" applyFont="1" applyFill="1" applyBorder="1" applyAlignment="1" applyProtection="1">
      <alignment horizontal="left" vertical="center" shrinkToFit="1"/>
      <protection locked="0"/>
    </xf>
    <xf numFmtId="0" fontId="3" fillId="3" borderId="85" xfId="0" applyFont="1" applyFill="1" applyBorder="1" applyAlignment="1" applyProtection="1">
      <alignment horizontal="left" vertical="center" shrinkToFit="1"/>
      <protection locked="0"/>
    </xf>
    <xf numFmtId="0" fontId="3" fillId="3" borderId="114" xfId="0" applyFont="1" applyFill="1" applyBorder="1" applyAlignment="1" applyProtection="1">
      <alignment horizontal="left" vertical="center" shrinkToFit="1"/>
      <protection locked="0"/>
    </xf>
    <xf numFmtId="0" fontId="2" fillId="0" borderId="100"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3" fillId="3" borderId="34"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0" borderId="29" xfId="0" applyFont="1" applyBorder="1" applyAlignment="1" applyProtection="1">
      <alignment horizontal="center" vertical="center" shrinkToFit="1"/>
      <protection locked="0"/>
    </xf>
    <xf numFmtId="0" fontId="3" fillId="0" borderId="63" xfId="0" applyFont="1" applyBorder="1" applyAlignment="1" applyProtection="1">
      <alignment horizontal="center" vertical="center" shrinkToFit="1"/>
      <protection locked="0"/>
    </xf>
    <xf numFmtId="0" fontId="14" fillId="6" borderId="9" xfId="0" applyFont="1" applyFill="1" applyBorder="1" applyAlignment="1" applyProtection="1">
      <alignment horizontal="center" vertical="center"/>
      <protection locked="0"/>
    </xf>
    <xf numFmtId="0" fontId="3" fillId="4" borderId="106" xfId="0" applyFont="1" applyFill="1" applyBorder="1" applyAlignment="1" applyProtection="1">
      <alignment vertical="center" shrinkToFit="1"/>
      <protection locked="0"/>
    </xf>
    <xf numFmtId="0" fontId="3" fillId="4" borderId="107" xfId="0" applyFont="1" applyFill="1" applyBorder="1" applyAlignment="1" applyProtection="1">
      <alignment vertical="center" shrinkToFit="1"/>
      <protection locked="0"/>
    </xf>
    <xf numFmtId="0" fontId="2" fillId="0" borderId="77"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3" fillId="4" borderId="85" xfId="0" applyFont="1" applyFill="1" applyBorder="1" applyAlignment="1" applyProtection="1">
      <alignment vertical="center" shrinkToFit="1"/>
      <protection locked="0"/>
    </xf>
    <xf numFmtId="0" fontId="3" fillId="4" borderId="104" xfId="0" applyFont="1" applyFill="1" applyBorder="1" applyAlignment="1" applyProtection="1">
      <alignment vertical="center" shrinkToFit="1"/>
      <protection locked="0"/>
    </xf>
    <xf numFmtId="0" fontId="3" fillId="4" borderId="103" xfId="0" applyFont="1" applyFill="1" applyBorder="1" applyAlignment="1" applyProtection="1">
      <alignment vertical="center" shrinkToFit="1"/>
      <protection locked="0"/>
    </xf>
    <xf numFmtId="0" fontId="3" fillId="4" borderId="105" xfId="0" applyFont="1" applyFill="1" applyBorder="1" applyAlignment="1" applyProtection="1">
      <alignment vertical="center" shrinkToFit="1"/>
      <protection locked="0"/>
    </xf>
    <xf numFmtId="0" fontId="3" fillId="0" borderId="100" xfId="0" applyFont="1" applyBorder="1" applyAlignment="1" applyProtection="1">
      <alignment horizontal="center" vertical="center"/>
      <protection locked="0"/>
    </xf>
    <xf numFmtId="0" fontId="3" fillId="0" borderId="93" xfId="0" applyFont="1" applyBorder="1" applyAlignment="1" applyProtection="1">
      <alignment horizontal="center" vertical="center"/>
      <protection locked="0"/>
    </xf>
    <xf numFmtId="0" fontId="3" fillId="0" borderId="51"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68" xfId="0" applyFont="1" applyBorder="1" applyAlignment="1" applyProtection="1">
      <alignment horizontal="left" vertical="center"/>
      <protection locked="0"/>
    </xf>
    <xf numFmtId="0" fontId="3" fillId="0" borderId="61" xfId="0" applyFont="1" applyBorder="1" applyAlignment="1" applyProtection="1">
      <alignment horizontal="left" vertical="center"/>
      <protection locked="0"/>
    </xf>
    <xf numFmtId="0" fontId="3" fillId="0" borderId="65"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0" fontId="14" fillId="6" borderId="72" xfId="0" applyFont="1" applyFill="1" applyBorder="1" applyAlignment="1" applyProtection="1">
      <alignment horizontal="center" vertical="center"/>
      <protection locked="0"/>
    </xf>
    <xf numFmtId="0" fontId="14" fillId="6" borderId="73" xfId="0" applyFont="1" applyFill="1" applyBorder="1" applyAlignment="1" applyProtection="1">
      <alignment horizontal="center" vertical="center"/>
      <protection locked="0"/>
    </xf>
    <xf numFmtId="0" fontId="14" fillId="6" borderId="74"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4" fillId="0" borderId="11" xfId="0" applyFont="1" applyBorder="1" applyAlignment="1" applyProtection="1">
      <alignment horizontal="center" vertical="center"/>
      <protection locked="0"/>
    </xf>
    <xf numFmtId="0" fontId="3" fillId="0" borderId="6"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3" fillId="0" borderId="60" xfId="0" applyFont="1" applyBorder="1" applyAlignment="1" applyProtection="1">
      <alignment horizontal="center" vertical="center" textRotation="255"/>
      <protection locked="0"/>
    </xf>
    <xf numFmtId="0" fontId="33" fillId="0" borderId="51" xfId="0" applyFont="1" applyBorder="1" applyAlignment="1" applyProtection="1">
      <alignment horizontal="center" vertical="center" textRotation="255"/>
      <protection locked="0"/>
    </xf>
    <xf numFmtId="0" fontId="33" fillId="0" borderId="61" xfId="0" applyFont="1" applyBorder="1" applyAlignment="1" applyProtection="1">
      <alignment horizontal="center" vertical="center" textRotation="255"/>
      <protection locked="0"/>
    </xf>
    <xf numFmtId="0" fontId="30" fillId="0" borderId="4" xfId="0" applyFont="1" applyBorder="1" applyAlignment="1" applyProtection="1">
      <alignment horizontal="left" vertical="center" wrapText="1"/>
      <protection locked="0"/>
    </xf>
    <xf numFmtId="0" fontId="30" fillId="0" borderId="54" xfId="0" applyFont="1" applyBorder="1" applyAlignment="1" applyProtection="1">
      <alignment horizontal="left" vertical="center" wrapText="1"/>
      <protection locked="0"/>
    </xf>
    <xf numFmtId="0" fontId="30" fillId="0" borderId="55" xfId="0" applyFont="1" applyBorder="1" applyAlignment="1" applyProtection="1">
      <alignment horizontal="left" vertical="center" wrapText="1"/>
      <protection locked="0"/>
    </xf>
    <xf numFmtId="0" fontId="30" fillId="0" borderId="4" xfId="0" applyFont="1" applyBorder="1" applyAlignment="1" applyProtection="1">
      <alignment horizontal="left" vertical="center"/>
      <protection locked="0"/>
    </xf>
    <xf numFmtId="0" fontId="30" fillId="0" borderId="54" xfId="0" applyFont="1" applyBorder="1" applyAlignment="1" applyProtection="1">
      <alignment horizontal="left" vertical="center"/>
      <protection locked="0"/>
    </xf>
    <xf numFmtId="0" fontId="30" fillId="0" borderId="55" xfId="0" applyFont="1" applyBorder="1" applyAlignment="1" applyProtection="1">
      <alignment horizontal="left" vertical="center"/>
      <protection locked="0"/>
    </xf>
    <xf numFmtId="0" fontId="2" fillId="0" borderId="50"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94" xfId="0" applyFont="1" applyBorder="1" applyAlignment="1" applyProtection="1">
      <alignment horizontal="center" vertical="center" textRotation="255"/>
      <protection locked="0"/>
    </xf>
    <xf numFmtId="0" fontId="45" fillId="0" borderId="96" xfId="0" applyFont="1" applyBorder="1" applyAlignment="1">
      <alignment horizontal="center" vertical="center" textRotation="255"/>
    </xf>
    <xf numFmtId="0" fontId="2" fillId="0" borderId="76" xfId="0" applyFont="1" applyBorder="1" applyAlignment="1" applyProtection="1">
      <alignment horizontal="left" vertical="center" wrapText="1"/>
      <protection locked="0"/>
    </xf>
    <xf numFmtId="0" fontId="0" fillId="0" borderId="5" xfId="0" applyBorder="1" applyAlignment="1">
      <alignment horizontal="left" vertical="center" wrapText="1"/>
    </xf>
    <xf numFmtId="0" fontId="3" fillId="0" borderId="4" xfId="0" applyFont="1" applyBorder="1" applyAlignment="1" applyProtection="1">
      <alignment horizontal="center" vertical="center"/>
      <protection locked="0"/>
    </xf>
    <xf numFmtId="0" fontId="0" fillId="0" borderId="54" xfId="0" applyBorder="1" applyAlignment="1">
      <alignment horizontal="center" vertical="center"/>
    </xf>
    <xf numFmtId="0" fontId="0" fillId="0" borderId="5" xfId="0" applyBorder="1" applyAlignment="1">
      <alignment horizontal="center" vertical="center"/>
    </xf>
    <xf numFmtId="0" fontId="2" fillId="0" borderId="51" xfId="0" applyFont="1" applyBorder="1" applyAlignment="1" applyProtection="1">
      <alignment horizontal="left" vertical="center" wrapText="1"/>
      <protection locked="0"/>
    </xf>
    <xf numFmtId="0" fontId="0" fillId="0" borderId="12" xfId="0" applyBorder="1" applyAlignment="1">
      <alignment horizontal="left" vertical="center" wrapText="1"/>
    </xf>
    <xf numFmtId="0" fontId="3" fillId="0" borderId="87" xfId="0" applyFont="1" applyBorder="1" applyAlignment="1" applyProtection="1">
      <alignment horizontal="left" vertical="center" wrapText="1"/>
      <protection locked="0"/>
    </xf>
    <xf numFmtId="0" fontId="0" fillId="0" borderId="88" xfId="0" applyBorder="1" applyAlignment="1">
      <alignment horizontal="left" vertical="center"/>
    </xf>
    <xf numFmtId="0" fontId="0" fillId="0" borderId="27" xfId="0"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3" fillId="0" borderId="7"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11" fillId="0" borderId="4" xfId="7" applyFont="1" applyBorder="1" applyAlignment="1" applyProtection="1">
      <alignment horizontal="center" vertical="center"/>
      <protection locked="0"/>
    </xf>
    <xf numFmtId="0" fontId="11" fillId="0" borderId="54" xfId="7" applyFont="1" applyBorder="1" applyAlignment="1" applyProtection="1">
      <alignment horizontal="center" vertical="center"/>
      <protection locked="0"/>
    </xf>
    <xf numFmtId="0" fontId="11" fillId="0" borderId="5" xfId="7" applyFont="1" applyBorder="1" applyAlignment="1" applyProtection="1">
      <alignment horizontal="center" vertical="center"/>
      <protection locked="0"/>
    </xf>
    <xf numFmtId="0" fontId="31" fillId="0" borderId="4" xfId="7" applyFont="1" applyBorder="1" applyAlignment="1" applyProtection="1">
      <alignment horizontal="center" vertical="center"/>
      <protection locked="0"/>
    </xf>
    <xf numFmtId="0" fontId="31" fillId="0" borderId="54" xfId="7" applyFont="1" applyBorder="1" applyAlignment="1" applyProtection="1">
      <alignment horizontal="center" vertical="center"/>
      <protection locked="0"/>
    </xf>
    <xf numFmtId="0" fontId="31" fillId="0" borderId="55" xfId="7" applyFont="1" applyBorder="1" applyAlignment="1" applyProtection="1">
      <alignment horizontal="center" vertical="center"/>
      <protection locked="0"/>
    </xf>
    <xf numFmtId="0" fontId="31" fillId="0" borderId="13" xfId="7" applyFont="1" applyBorder="1" applyAlignment="1" applyProtection="1">
      <alignment horizontal="center" vertical="center"/>
      <protection locked="0"/>
    </xf>
    <xf numFmtId="0" fontId="31" fillId="0" borderId="25" xfId="7" applyFont="1" applyBorder="1" applyAlignment="1" applyProtection="1">
      <alignment horizontal="center" vertical="center"/>
      <protection locked="0"/>
    </xf>
    <xf numFmtId="0" fontId="2" fillId="0" borderId="4" xfId="7" applyFont="1" applyBorder="1" applyAlignment="1" applyProtection="1">
      <alignment horizontal="center" vertical="center"/>
      <protection locked="0"/>
    </xf>
    <xf numFmtId="0" fontId="2" fillId="0" borderId="54" xfId="7" applyFont="1" applyBorder="1" applyAlignment="1" applyProtection="1">
      <alignment horizontal="center" vertical="center"/>
      <protection locked="0"/>
    </xf>
    <xf numFmtId="0" fontId="2" fillId="0" borderId="5" xfId="7" applyFont="1" applyBorder="1" applyAlignment="1" applyProtection="1">
      <alignment horizontal="center" vertical="center"/>
      <protection locked="0"/>
    </xf>
    <xf numFmtId="40" fontId="2" fillId="0" borderId="15" xfId="4" applyNumberFormat="1" applyFont="1" applyBorder="1" applyAlignment="1" applyProtection="1">
      <alignment horizontal="center" vertical="center"/>
      <protection locked="0"/>
    </xf>
    <xf numFmtId="40" fontId="2" fillId="0" borderId="16" xfId="4" applyNumberFormat="1" applyFont="1" applyBorder="1" applyAlignment="1" applyProtection="1">
      <alignment horizontal="center" vertical="center"/>
      <protection locked="0"/>
    </xf>
    <xf numFmtId="0" fontId="9" fillId="0" borderId="0" xfId="7" applyFont="1" applyAlignment="1" applyProtection="1">
      <alignment horizontal="left" vertical="center"/>
      <protection locked="0"/>
    </xf>
    <xf numFmtId="0" fontId="31" fillId="0" borderId="16" xfId="7" applyFont="1" applyBorder="1" applyAlignment="1" applyProtection="1">
      <alignment horizontal="center" vertical="center"/>
      <protection locked="0"/>
    </xf>
    <xf numFmtId="0" fontId="42" fillId="0" borderId="16" xfId="2" applyFont="1" applyBorder="1" applyAlignment="1" applyProtection="1">
      <alignment horizontal="center" vertical="center"/>
      <protection locked="0"/>
    </xf>
    <xf numFmtId="0" fontId="16" fillId="0" borderId="4" xfId="6" applyFont="1" applyBorder="1" applyAlignment="1">
      <alignment horizontal="center" vertical="center" wrapText="1"/>
    </xf>
    <xf numFmtId="0" fontId="16" fillId="0" borderId="54" xfId="6" applyFont="1" applyBorder="1" applyAlignment="1">
      <alignment horizontal="center" vertical="center" wrapText="1"/>
    </xf>
    <xf numFmtId="0" fontId="16" fillId="0" borderId="5" xfId="6" applyFont="1" applyBorder="1" applyAlignment="1">
      <alignment horizontal="center" vertical="center" wrapText="1"/>
    </xf>
    <xf numFmtId="0" fontId="16" fillId="0" borderId="12" xfId="6" applyFont="1" applyBorder="1" applyAlignment="1">
      <alignment horizontal="center" vertical="center" wrapText="1"/>
    </xf>
    <xf numFmtId="0" fontId="16" fillId="0" borderId="22" xfId="6" applyFont="1" applyBorder="1" applyAlignment="1">
      <alignment horizontal="center" vertical="center" wrapText="1"/>
    </xf>
    <xf numFmtId="0" fontId="16" fillId="0" borderId="23" xfId="6" applyFont="1" applyBorder="1" applyAlignment="1">
      <alignment horizontal="center" vertical="center" wrapText="1"/>
    </xf>
    <xf numFmtId="0" fontId="16" fillId="3" borderId="22" xfId="6" applyFont="1" applyFill="1" applyBorder="1" applyAlignment="1">
      <alignment horizontal="center" vertical="center" wrapText="1"/>
    </xf>
    <xf numFmtId="0" fontId="16" fillId="3" borderId="23" xfId="6" applyFont="1" applyFill="1" applyBorder="1" applyAlignment="1">
      <alignment horizontal="center" vertical="center" wrapText="1"/>
    </xf>
    <xf numFmtId="0" fontId="16" fillId="0" borderId="7" xfId="6" applyFont="1" applyBorder="1" applyAlignment="1">
      <alignment horizontal="center" vertical="center" wrapText="1"/>
    </xf>
    <xf numFmtId="0" fontId="18" fillId="7" borderId="94" xfId="6" applyFont="1" applyFill="1" applyBorder="1" applyAlignment="1">
      <alignment horizontal="center" vertical="center" wrapText="1"/>
    </xf>
    <xf numFmtId="0" fontId="18" fillId="7" borderId="96" xfId="6" applyFont="1" applyFill="1" applyBorder="1" applyAlignment="1">
      <alignment horizontal="center" vertical="center" wrapText="1"/>
    </xf>
    <xf numFmtId="38" fontId="16" fillId="0" borderId="8" xfId="4" applyFont="1" applyFill="1" applyBorder="1" applyAlignment="1">
      <alignment horizontal="center" vertical="center" wrapText="1"/>
    </xf>
    <xf numFmtId="38" fontId="16" fillId="0" borderId="66" xfId="4" applyFont="1" applyFill="1" applyBorder="1" applyAlignment="1">
      <alignment horizontal="center" vertical="center" wrapText="1"/>
    </xf>
    <xf numFmtId="0" fontId="16" fillId="0" borderId="6" xfId="6" applyFont="1" applyBorder="1" applyAlignment="1">
      <alignment horizontal="center" vertical="center" wrapText="1"/>
    </xf>
    <xf numFmtId="0" fontId="16" fillId="0" borderId="10" xfId="6" applyFont="1" applyBorder="1" applyAlignment="1">
      <alignment horizontal="center" vertical="center" wrapText="1"/>
    </xf>
    <xf numFmtId="0" fontId="16" fillId="0" borderId="8" xfId="6" applyFont="1" applyBorder="1" applyAlignment="1">
      <alignment horizontal="center" vertical="center" wrapText="1"/>
    </xf>
    <xf numFmtId="0" fontId="19" fillId="0" borderId="22" xfId="6" applyFont="1" applyBorder="1" applyAlignment="1">
      <alignment horizontal="center" vertical="center" shrinkToFit="1"/>
    </xf>
    <xf numFmtId="0" fontId="19" fillId="0" borderId="23" xfId="6" applyFont="1" applyBorder="1" applyAlignment="1">
      <alignment horizontal="center" vertical="center" shrinkToFit="1"/>
    </xf>
    <xf numFmtId="2" fontId="19" fillId="0" borderId="22" xfId="5" applyNumberFormat="1" applyFont="1" applyFill="1" applyBorder="1" applyAlignment="1">
      <alignment horizontal="center" vertical="center" shrinkToFit="1"/>
    </xf>
    <xf numFmtId="2" fontId="19" fillId="0" borderId="23" xfId="5" applyNumberFormat="1" applyFont="1" applyFill="1" applyBorder="1" applyAlignment="1">
      <alignment horizontal="center" vertical="center" shrinkToFit="1"/>
    </xf>
    <xf numFmtId="0" fontId="19" fillId="0" borderId="22" xfId="6" applyFont="1" applyBorder="1" applyAlignment="1">
      <alignment horizontal="center" vertical="center" wrapText="1"/>
    </xf>
    <xf numFmtId="0" fontId="19" fillId="0" borderId="23" xfId="6" applyFont="1" applyBorder="1" applyAlignment="1">
      <alignment horizontal="center" vertical="center" wrapText="1"/>
    </xf>
    <xf numFmtId="0" fontId="19" fillId="0" borderId="22" xfId="6" applyFont="1" applyBorder="1" applyAlignment="1">
      <alignment horizontal="center" vertical="center"/>
    </xf>
    <xf numFmtId="0" fontId="19" fillId="0" borderId="23" xfId="6" applyFont="1" applyBorder="1" applyAlignment="1">
      <alignment horizontal="center" vertical="center"/>
    </xf>
    <xf numFmtId="0" fontId="43" fillId="0" borderId="22" xfId="6" applyFont="1" applyBorder="1" applyAlignment="1">
      <alignment horizontal="center" vertical="center"/>
    </xf>
    <xf numFmtId="0" fontId="43" fillId="0" borderId="23" xfId="6" applyFont="1" applyBorder="1" applyAlignment="1">
      <alignment horizontal="center" vertical="center"/>
    </xf>
    <xf numFmtId="0" fontId="26" fillId="0" borderId="22" xfId="6" applyBorder="1" applyAlignment="1">
      <alignment horizontal="center" vertical="center"/>
    </xf>
    <xf numFmtId="0" fontId="26" fillId="0" borderId="23" xfId="6" applyBorder="1" applyAlignment="1">
      <alignment horizontal="center" vertical="center"/>
    </xf>
    <xf numFmtId="0" fontId="22" fillId="0" borderId="22" xfId="6" applyFont="1" applyBorder="1" applyAlignment="1">
      <alignment horizontal="center" vertical="center" shrinkToFit="1"/>
    </xf>
    <xf numFmtId="0" fontId="22" fillId="0" borderId="23" xfId="6" applyFont="1" applyBorder="1" applyAlignment="1">
      <alignment horizontal="center" vertical="center" shrinkToFit="1"/>
    </xf>
  </cellXfs>
  <cellStyles count="8">
    <cellStyle name="パーセント" xfId="1" builtinId="5"/>
    <cellStyle name="ハイパーリンク" xfId="2" builtinId="8"/>
    <cellStyle name="ハイパーリンク 2" xfId="3" xr:uid="{00000000-0005-0000-0000-000002000000}"/>
    <cellStyle name="桁区切り" xfId="4" builtinId="6"/>
    <cellStyle name="桁区切り 2" xfId="5" xr:uid="{00000000-0005-0000-0000-000004000000}"/>
    <cellStyle name="標準" xfId="0" builtinId="0"/>
    <cellStyle name="標準 2" xfId="6" xr:uid="{00000000-0005-0000-0000-000006000000}"/>
    <cellStyle name="標準 2 2" xfId="7" xr:uid="{00000000-0005-0000-0000-000007000000}"/>
  </cellStyles>
  <dxfs count="180">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1" tint="0.499984740745262"/>
        </patternFill>
      </fill>
    </dxf>
    <dxf>
      <fill>
        <patternFill>
          <bgColor theme="9" tint="0.59996337778862885"/>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45</xdr:col>
      <xdr:colOff>138545</xdr:colOff>
      <xdr:row>63</xdr:row>
      <xdr:rowOff>92364</xdr:rowOff>
    </xdr:from>
    <xdr:to>
      <xdr:col>45</xdr:col>
      <xdr:colOff>2620818</xdr:colOff>
      <xdr:row>64</xdr:row>
      <xdr:rowOff>0</xdr:rowOff>
    </xdr:to>
    <xdr:sp macro="" textlink="">
      <xdr:nvSpPr>
        <xdr:cNvPr id="2" name="矢印: 右 1">
          <a:extLst>
            <a:ext uri="{FF2B5EF4-FFF2-40B4-BE49-F238E27FC236}">
              <a16:creationId xmlns:a16="http://schemas.microsoft.com/office/drawing/2014/main" id="{5C3EA68C-B74C-E2EB-10D3-49FD6FC99609}"/>
            </a:ext>
          </a:extLst>
        </xdr:cNvPr>
        <xdr:cNvSpPr/>
      </xdr:nvSpPr>
      <xdr:spPr bwMode="auto">
        <a:xfrm>
          <a:off x="9963727" y="25781000"/>
          <a:ext cx="2482273" cy="184727"/>
        </a:xfrm>
        <a:prstGeom prst="rightArrow">
          <a:avLst/>
        </a:prstGeom>
        <a:solidFill>
          <a:schemeClr val="accent1"/>
        </a:solidFill>
        <a:ln w="9525" cap="flat" cmpd="sng" algn="ctr">
          <a:solidFill>
            <a:srgbClr val="000000"/>
          </a:solidFill>
          <a:prstDash val="solid"/>
          <a:round/>
          <a:headEnd type="none" w="med" len="med"/>
          <a:tailEnd type="arrow" w="med" len="sm"/>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150091</xdr:colOff>
      <xdr:row>64</xdr:row>
      <xdr:rowOff>80819</xdr:rowOff>
    </xdr:from>
    <xdr:to>
      <xdr:col>45</xdr:col>
      <xdr:colOff>2632364</xdr:colOff>
      <xdr:row>64</xdr:row>
      <xdr:rowOff>265546</xdr:rowOff>
    </xdr:to>
    <xdr:sp macro="" textlink="">
      <xdr:nvSpPr>
        <xdr:cNvPr id="3" name="矢印: 右 2">
          <a:extLst>
            <a:ext uri="{FF2B5EF4-FFF2-40B4-BE49-F238E27FC236}">
              <a16:creationId xmlns:a16="http://schemas.microsoft.com/office/drawing/2014/main" id="{0C874544-D931-4043-74A7-5A4859257C59}"/>
            </a:ext>
          </a:extLst>
        </xdr:cNvPr>
        <xdr:cNvSpPr/>
      </xdr:nvSpPr>
      <xdr:spPr bwMode="auto">
        <a:xfrm>
          <a:off x="9975273" y="26046546"/>
          <a:ext cx="2482273" cy="184727"/>
        </a:xfrm>
        <a:prstGeom prst="rightArrow">
          <a:avLst/>
        </a:prstGeom>
        <a:solidFill>
          <a:schemeClr val="accent1"/>
        </a:solidFill>
        <a:ln w="9525" cap="flat" cmpd="sng" algn="ctr">
          <a:solidFill>
            <a:srgbClr val="000000"/>
          </a:solidFill>
          <a:prstDash val="solid"/>
          <a:round/>
          <a:headEnd type="none" w="med" len="med"/>
          <a:tailEnd type="arrow" w="med" len="sm"/>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600365</xdr:colOff>
      <xdr:row>36</xdr:row>
      <xdr:rowOff>23091</xdr:rowOff>
    </xdr:from>
    <xdr:to>
      <xdr:col>8</xdr:col>
      <xdr:colOff>334819</xdr:colOff>
      <xdr:row>36</xdr:row>
      <xdr:rowOff>254000</xdr:rowOff>
    </xdr:to>
    <xdr:sp macro="" textlink="">
      <xdr:nvSpPr>
        <xdr:cNvPr id="2" name="テキスト ボックス 1">
          <a:extLst>
            <a:ext uri="{FF2B5EF4-FFF2-40B4-BE49-F238E27FC236}">
              <a16:creationId xmlns:a16="http://schemas.microsoft.com/office/drawing/2014/main" id="{21A5B8B4-8F6F-D1F6-F223-442F1FB47829}"/>
            </a:ext>
          </a:extLst>
        </xdr:cNvPr>
        <xdr:cNvSpPr txBox="1"/>
      </xdr:nvSpPr>
      <xdr:spPr>
        <a:xfrm>
          <a:off x="20063115" y="10583141"/>
          <a:ext cx="344054" cy="230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xdr:txBody>
    </xdr:sp>
    <xdr:clientData/>
  </xdr:twoCellAnchor>
  <xdr:twoCellAnchor>
    <xdr:from>
      <xdr:col>7</xdr:col>
      <xdr:colOff>577850</xdr:colOff>
      <xdr:row>43</xdr:row>
      <xdr:rowOff>126999</xdr:rowOff>
    </xdr:from>
    <xdr:to>
      <xdr:col>8</xdr:col>
      <xdr:colOff>310096</xdr:colOff>
      <xdr:row>44</xdr:row>
      <xdr:rowOff>138044</xdr:rowOff>
    </xdr:to>
    <xdr:sp macro="" textlink="">
      <xdr:nvSpPr>
        <xdr:cNvPr id="4" name="テキスト ボックス 3">
          <a:extLst>
            <a:ext uri="{FF2B5EF4-FFF2-40B4-BE49-F238E27FC236}">
              <a16:creationId xmlns:a16="http://schemas.microsoft.com/office/drawing/2014/main" id="{FAF338CF-79CD-07C5-DD40-44DEA9A170A6}"/>
            </a:ext>
          </a:extLst>
        </xdr:cNvPr>
        <xdr:cNvSpPr txBox="1"/>
      </xdr:nvSpPr>
      <xdr:spPr>
        <a:xfrm>
          <a:off x="6397763" y="12628216"/>
          <a:ext cx="339637" cy="265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xdr:txBody>
    </xdr:sp>
    <xdr:clientData/>
  </xdr:twoCellAnchor>
  <xdr:twoCellAnchor>
    <xdr:from>
      <xdr:col>4</xdr:col>
      <xdr:colOff>0</xdr:colOff>
      <xdr:row>50</xdr:row>
      <xdr:rowOff>0</xdr:rowOff>
    </xdr:from>
    <xdr:to>
      <xdr:col>4</xdr:col>
      <xdr:colOff>342239</xdr:colOff>
      <xdr:row>50</xdr:row>
      <xdr:rowOff>230909</xdr:rowOff>
    </xdr:to>
    <xdr:sp macro="" textlink="">
      <xdr:nvSpPr>
        <xdr:cNvPr id="5" name="テキスト ボックス 4">
          <a:extLst>
            <a:ext uri="{FF2B5EF4-FFF2-40B4-BE49-F238E27FC236}">
              <a16:creationId xmlns:a16="http://schemas.microsoft.com/office/drawing/2014/main" id="{88E63255-413E-6F31-E9A1-CFEDB1A668CC}"/>
            </a:ext>
          </a:extLst>
        </xdr:cNvPr>
        <xdr:cNvSpPr txBox="1"/>
      </xdr:nvSpPr>
      <xdr:spPr>
        <a:xfrm>
          <a:off x="16725900" y="13900150"/>
          <a:ext cx="342239" cy="230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xdr:txBody>
    </xdr:sp>
    <xdr:clientData/>
  </xdr:twoCellAnchor>
  <xdr:twoCellAnchor>
    <xdr:from>
      <xdr:col>2</xdr:col>
      <xdr:colOff>0</xdr:colOff>
      <xdr:row>50</xdr:row>
      <xdr:rowOff>1</xdr:rowOff>
    </xdr:from>
    <xdr:to>
      <xdr:col>2</xdr:col>
      <xdr:colOff>412750</xdr:colOff>
      <xdr:row>51</xdr:row>
      <xdr:rowOff>1</xdr:rowOff>
    </xdr:to>
    <xdr:sp macro="" textlink="">
      <xdr:nvSpPr>
        <xdr:cNvPr id="6" name="テキスト ボックス 5">
          <a:extLst>
            <a:ext uri="{FF2B5EF4-FFF2-40B4-BE49-F238E27FC236}">
              <a16:creationId xmlns:a16="http://schemas.microsoft.com/office/drawing/2014/main" id="{1CFB97D9-BEF5-5754-EF01-B798912BD35A}"/>
            </a:ext>
          </a:extLst>
        </xdr:cNvPr>
        <xdr:cNvSpPr txBox="1"/>
      </xdr:nvSpPr>
      <xdr:spPr>
        <a:xfrm>
          <a:off x="1466850" y="14154151"/>
          <a:ext cx="412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92641</xdr:colOff>
      <xdr:row>63</xdr:row>
      <xdr:rowOff>253027</xdr:rowOff>
    </xdr:from>
    <xdr:to>
      <xdr:col>45</xdr:col>
      <xdr:colOff>2574914</xdr:colOff>
      <xdr:row>64</xdr:row>
      <xdr:rowOff>160663</xdr:rowOff>
    </xdr:to>
    <xdr:sp macro="" textlink="">
      <xdr:nvSpPr>
        <xdr:cNvPr id="2" name="矢印: 右 1">
          <a:extLst>
            <a:ext uri="{FF2B5EF4-FFF2-40B4-BE49-F238E27FC236}">
              <a16:creationId xmlns:a16="http://schemas.microsoft.com/office/drawing/2014/main" id="{FF3CE3D0-E55F-464F-932B-FA53015D36C8}"/>
            </a:ext>
          </a:extLst>
        </xdr:cNvPr>
        <xdr:cNvSpPr/>
      </xdr:nvSpPr>
      <xdr:spPr bwMode="auto">
        <a:xfrm>
          <a:off x="10570141" y="25741009"/>
          <a:ext cx="2482273" cy="183058"/>
        </a:xfrm>
        <a:prstGeom prst="rightArrow">
          <a:avLst/>
        </a:prstGeom>
        <a:solidFill>
          <a:schemeClr val="accent1"/>
        </a:solidFill>
        <a:ln w="9525" cap="flat" cmpd="sng" algn="ctr">
          <a:solidFill>
            <a:srgbClr val="000000"/>
          </a:solidFill>
          <a:prstDash val="solid"/>
          <a:round/>
          <a:headEnd type="none" w="med" len="med"/>
          <a:tailEnd type="arrow" w="med" len="sm"/>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115663</xdr:colOff>
      <xdr:row>65</xdr:row>
      <xdr:rowOff>92296</xdr:rowOff>
    </xdr:from>
    <xdr:to>
      <xdr:col>45</xdr:col>
      <xdr:colOff>2597936</xdr:colOff>
      <xdr:row>66</xdr:row>
      <xdr:rowOff>1601</xdr:rowOff>
    </xdr:to>
    <xdr:sp macro="" textlink="">
      <xdr:nvSpPr>
        <xdr:cNvPr id="3" name="矢印: 右 2">
          <a:extLst>
            <a:ext uri="{FF2B5EF4-FFF2-40B4-BE49-F238E27FC236}">
              <a16:creationId xmlns:a16="http://schemas.microsoft.com/office/drawing/2014/main" id="{55547D60-F504-4FC6-AD7E-2268CB18F203}"/>
            </a:ext>
          </a:extLst>
        </xdr:cNvPr>
        <xdr:cNvSpPr/>
      </xdr:nvSpPr>
      <xdr:spPr bwMode="auto">
        <a:xfrm>
          <a:off x="10593163" y="26131121"/>
          <a:ext cx="2482273" cy="184727"/>
        </a:xfrm>
        <a:prstGeom prst="rightArrow">
          <a:avLst/>
        </a:prstGeom>
        <a:solidFill>
          <a:schemeClr val="accent1"/>
        </a:solidFill>
        <a:ln w="9525" cap="flat" cmpd="sng" algn="ctr">
          <a:solidFill>
            <a:srgbClr val="000000"/>
          </a:solidFill>
          <a:prstDash val="solid"/>
          <a:round/>
          <a:headEnd type="none" w="med" len="med"/>
          <a:tailEnd type="arrow" w="med" len="sm"/>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91809</xdr:colOff>
      <xdr:row>67</xdr:row>
      <xdr:rowOff>516415</xdr:rowOff>
    </xdr:from>
    <xdr:to>
      <xdr:col>43</xdr:col>
      <xdr:colOff>137711</xdr:colOff>
      <xdr:row>68</xdr:row>
      <xdr:rowOff>332802</xdr:rowOff>
    </xdr:to>
    <xdr:sp macro="" textlink="">
      <xdr:nvSpPr>
        <xdr:cNvPr id="4" name="吹き出し: 線 3">
          <a:extLst>
            <a:ext uri="{FF2B5EF4-FFF2-40B4-BE49-F238E27FC236}">
              <a16:creationId xmlns:a16="http://schemas.microsoft.com/office/drawing/2014/main" id="{F0898C90-B48F-4C1B-D384-BACEAEC3E182}"/>
            </a:ext>
          </a:extLst>
        </xdr:cNvPr>
        <xdr:cNvSpPr/>
      </xdr:nvSpPr>
      <xdr:spPr bwMode="auto">
        <a:xfrm>
          <a:off x="7539670" y="27106084"/>
          <a:ext cx="2777168" cy="573796"/>
        </a:xfrm>
        <a:prstGeom prst="borderCallout1">
          <a:avLst>
            <a:gd name="adj1" fmla="val 10428"/>
            <a:gd name="adj2" fmla="val -1685"/>
            <a:gd name="adj3" fmla="val 60500"/>
            <a:gd name="adj4" fmla="val -26763"/>
          </a:avLst>
        </a:prstGeom>
        <a:solidFill>
          <a:schemeClr val="accent6">
            <a:lumMod val="40000"/>
            <a:lumOff val="60000"/>
          </a:schemeClr>
        </a:solidFill>
        <a:ln w="9525" cap="flat" cmpd="sng" algn="ctr">
          <a:solidFill>
            <a:srgbClr val="000000"/>
          </a:solidFill>
          <a:prstDash val="solid"/>
          <a:round/>
          <a:headEnd type="none" w="med" len="med"/>
          <a:tailEnd type="arrow" w="med" len="sm"/>
        </a:ln>
        <a:effectLst/>
      </xdr:spPr>
      <xdr:txBody>
        <a:bodyPr vertOverflow="clip" wrap="square" lIns="18288" tIns="0" rIns="0" bIns="0" rtlCol="0" anchor="ctr" upright="1"/>
        <a:lstStyle/>
        <a:p>
          <a:pPr algn="l"/>
          <a:r>
            <a:rPr kumimoji="1" lang="ja-JP" altLang="en-US" sz="1100"/>
            <a:t>自ら販売しない場合等、間接的に地域への貢献が図られる実現方法の記載も可。</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600365</xdr:colOff>
      <xdr:row>36</xdr:row>
      <xdr:rowOff>23091</xdr:rowOff>
    </xdr:from>
    <xdr:to>
      <xdr:col>8</xdr:col>
      <xdr:colOff>334819</xdr:colOff>
      <xdr:row>36</xdr:row>
      <xdr:rowOff>254000</xdr:rowOff>
    </xdr:to>
    <xdr:sp macro="" textlink="">
      <xdr:nvSpPr>
        <xdr:cNvPr id="2" name="テキスト ボックス 1">
          <a:extLst>
            <a:ext uri="{FF2B5EF4-FFF2-40B4-BE49-F238E27FC236}">
              <a16:creationId xmlns:a16="http://schemas.microsoft.com/office/drawing/2014/main" id="{B764F7EB-A14D-4D09-A3CB-151FA4147310}"/>
            </a:ext>
          </a:extLst>
        </xdr:cNvPr>
        <xdr:cNvSpPr txBox="1"/>
      </xdr:nvSpPr>
      <xdr:spPr>
        <a:xfrm>
          <a:off x="6429665" y="10583141"/>
          <a:ext cx="344054" cy="230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xdr:txBody>
    </xdr:sp>
    <xdr:clientData/>
  </xdr:twoCellAnchor>
  <xdr:twoCellAnchor>
    <xdr:from>
      <xdr:col>7</xdr:col>
      <xdr:colOff>577850</xdr:colOff>
      <xdr:row>43</xdr:row>
      <xdr:rowOff>126999</xdr:rowOff>
    </xdr:from>
    <xdr:to>
      <xdr:col>8</xdr:col>
      <xdr:colOff>310096</xdr:colOff>
      <xdr:row>44</xdr:row>
      <xdr:rowOff>138044</xdr:rowOff>
    </xdr:to>
    <xdr:sp macro="" textlink="">
      <xdr:nvSpPr>
        <xdr:cNvPr id="3" name="テキスト ボックス 2">
          <a:extLst>
            <a:ext uri="{FF2B5EF4-FFF2-40B4-BE49-F238E27FC236}">
              <a16:creationId xmlns:a16="http://schemas.microsoft.com/office/drawing/2014/main" id="{60A1C922-4567-4A31-8472-85DF22A9A002}"/>
            </a:ext>
          </a:extLst>
        </xdr:cNvPr>
        <xdr:cNvSpPr txBox="1"/>
      </xdr:nvSpPr>
      <xdr:spPr>
        <a:xfrm>
          <a:off x="6407150" y="12560299"/>
          <a:ext cx="341846" cy="265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xdr:txBody>
    </xdr:sp>
    <xdr:clientData/>
  </xdr:twoCellAnchor>
  <xdr:twoCellAnchor>
    <xdr:from>
      <xdr:col>4</xdr:col>
      <xdr:colOff>0</xdr:colOff>
      <xdr:row>50</xdr:row>
      <xdr:rowOff>0</xdr:rowOff>
    </xdr:from>
    <xdr:to>
      <xdr:col>4</xdr:col>
      <xdr:colOff>342239</xdr:colOff>
      <xdr:row>50</xdr:row>
      <xdr:rowOff>230909</xdr:rowOff>
    </xdr:to>
    <xdr:sp macro="" textlink="">
      <xdr:nvSpPr>
        <xdr:cNvPr id="4" name="テキスト ボックス 3">
          <a:extLst>
            <a:ext uri="{FF2B5EF4-FFF2-40B4-BE49-F238E27FC236}">
              <a16:creationId xmlns:a16="http://schemas.microsoft.com/office/drawing/2014/main" id="{C3839D43-3B3F-435C-859E-935D6BB20C5E}"/>
            </a:ext>
          </a:extLst>
        </xdr:cNvPr>
        <xdr:cNvSpPr txBox="1"/>
      </xdr:nvSpPr>
      <xdr:spPr>
        <a:xfrm>
          <a:off x="3092450" y="14154150"/>
          <a:ext cx="342239" cy="2309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endParaRPr kumimoji="1" lang="en-US" altLang="ja-JP" sz="1100"/>
        </a:p>
      </xdr:txBody>
    </xdr:sp>
    <xdr:clientData/>
  </xdr:twoCellAnchor>
  <xdr:twoCellAnchor>
    <xdr:from>
      <xdr:col>2</xdr:col>
      <xdr:colOff>0</xdr:colOff>
      <xdr:row>50</xdr:row>
      <xdr:rowOff>1</xdr:rowOff>
    </xdr:from>
    <xdr:to>
      <xdr:col>2</xdr:col>
      <xdr:colOff>412750</xdr:colOff>
      <xdr:row>51</xdr:row>
      <xdr:rowOff>1</xdr:rowOff>
    </xdr:to>
    <xdr:sp macro="" textlink="">
      <xdr:nvSpPr>
        <xdr:cNvPr id="5" name="テキスト ボックス 4">
          <a:extLst>
            <a:ext uri="{FF2B5EF4-FFF2-40B4-BE49-F238E27FC236}">
              <a16:creationId xmlns:a16="http://schemas.microsoft.com/office/drawing/2014/main" id="{0EE58BD5-A272-4A28-9704-5731F53E86CD}"/>
            </a:ext>
          </a:extLst>
        </xdr:cNvPr>
        <xdr:cNvSpPr txBox="1"/>
      </xdr:nvSpPr>
      <xdr:spPr>
        <a:xfrm>
          <a:off x="1466850" y="14154151"/>
          <a:ext cx="412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②</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xdr:colOff>
      <xdr:row>5</xdr:row>
      <xdr:rowOff>38100</xdr:rowOff>
    </xdr:from>
    <xdr:to>
      <xdr:col>16</xdr:col>
      <xdr:colOff>36843</xdr:colOff>
      <xdr:row>12</xdr:row>
      <xdr:rowOff>209550</xdr:rowOff>
    </xdr:to>
    <xdr:sp macro="" textlink="">
      <xdr:nvSpPr>
        <xdr:cNvPr id="2" name="テキスト ボックス 1">
          <a:extLst>
            <a:ext uri="{FF2B5EF4-FFF2-40B4-BE49-F238E27FC236}">
              <a16:creationId xmlns:a16="http://schemas.microsoft.com/office/drawing/2014/main" id="{BF028297-6AC0-394A-5D1C-E4353552FA45}"/>
            </a:ext>
          </a:extLst>
        </xdr:cNvPr>
        <xdr:cNvSpPr txBox="1"/>
      </xdr:nvSpPr>
      <xdr:spPr>
        <a:xfrm>
          <a:off x="1800225" y="1685925"/>
          <a:ext cx="8963025" cy="2238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このシートの操作は行わないでください！！</a:t>
          </a:r>
          <a:endParaRPr kumimoji="1" lang="en-US" altLang="ja-JP" sz="3600">
            <a:solidFill>
              <a:srgbClr val="FF0000"/>
            </a:solidFill>
          </a:endParaRPr>
        </a:p>
        <a:p>
          <a:pPr algn="ctr"/>
          <a:endParaRPr kumimoji="1" lang="ja-JP" altLang="en-US" sz="105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38100</xdr:rowOff>
    </xdr:from>
    <xdr:to>
      <xdr:col>15</xdr:col>
      <xdr:colOff>685841</xdr:colOff>
      <xdr:row>11</xdr:row>
      <xdr:rowOff>209550</xdr:rowOff>
    </xdr:to>
    <xdr:sp macro="" textlink="">
      <xdr:nvSpPr>
        <xdr:cNvPr id="2" name="テキスト ボックス 1">
          <a:extLst>
            <a:ext uri="{FF2B5EF4-FFF2-40B4-BE49-F238E27FC236}">
              <a16:creationId xmlns:a16="http://schemas.microsoft.com/office/drawing/2014/main" id="{CD291184-0B31-5C24-A2A1-2CC49202826E}"/>
            </a:ext>
          </a:extLst>
        </xdr:cNvPr>
        <xdr:cNvSpPr txBox="1"/>
      </xdr:nvSpPr>
      <xdr:spPr>
        <a:xfrm>
          <a:off x="0" y="1390650"/>
          <a:ext cx="16411575" cy="22383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solidFill>
                <a:srgbClr val="FF0000"/>
              </a:solidFill>
            </a:rPr>
            <a:t>このシートの操作は行わないでください！！</a:t>
          </a:r>
          <a:endParaRPr kumimoji="1" lang="en-US" altLang="ja-JP" sz="3600">
            <a:solidFill>
              <a:srgbClr val="FF0000"/>
            </a:solidFill>
          </a:endParaRPr>
        </a:p>
        <a:p>
          <a:pPr algn="ctr"/>
          <a:endParaRPr kumimoji="1" lang="ja-JP" altLang="en-US" sz="105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arrow" w="med" len="sm"/>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arrow" w="med" len="sm"/>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ab-cdef@co.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V77"/>
  <sheetViews>
    <sheetView tabSelected="1" view="pageBreakPreview" zoomScaleNormal="100" zoomScaleSheetLayoutView="100" workbookViewId="0">
      <pane ySplit="4" topLeftCell="A5" activePane="bottomLeft" state="frozen"/>
      <selection activeCell="E27" sqref="E27"/>
      <selection pane="bottomLeft" activeCell="R12" sqref="R12"/>
    </sheetView>
  </sheetViews>
  <sheetFormatPr defaultColWidth="8.7265625" defaultRowHeight="13" outlineLevelCol="1"/>
  <cols>
    <col min="1" max="1" width="0.6328125" style="9" customWidth="1"/>
    <col min="2" max="2" width="0.453125" style="9" customWidth="1"/>
    <col min="3" max="3" width="0.26953125" style="9" customWidth="1"/>
    <col min="4" max="4" width="3.7265625" style="9" customWidth="1"/>
    <col min="5" max="5" width="1.08984375" style="9" customWidth="1"/>
    <col min="6" max="7" width="8.7265625" style="9"/>
    <col min="8" max="8" width="6.6328125" style="9" customWidth="1"/>
    <col min="9" max="9" width="11.36328125" style="9" customWidth="1"/>
    <col min="10" max="14" width="8.7265625" style="9"/>
    <col min="15" max="15" width="1.36328125" style="9" customWidth="1"/>
    <col min="16" max="16" width="33" style="95" customWidth="1"/>
    <col min="17" max="18" width="8.7265625" style="95"/>
    <col min="19" max="19" width="24.90625" style="95" customWidth="1" outlineLevel="1"/>
    <col min="20" max="20" width="8.7265625" style="95" customWidth="1" outlineLevel="1"/>
    <col min="21" max="22" width="8.7265625" style="95"/>
    <col min="23" max="16384" width="8.7265625" style="9"/>
  </cols>
  <sheetData>
    <row r="1" spans="2:21" ht="16.5" customHeight="1">
      <c r="B1" s="113" t="s">
        <v>0</v>
      </c>
      <c r="C1" s="114"/>
      <c r="D1" s="114"/>
      <c r="E1" s="114"/>
      <c r="F1" s="114"/>
      <c r="G1" s="114"/>
    </row>
    <row r="2" spans="2:21" ht="7.5" customHeight="1">
      <c r="B2" s="9" t="s">
        <v>1</v>
      </c>
    </row>
    <row r="3" spans="2:21" ht="22.5" customHeight="1">
      <c r="B3" s="115" t="s">
        <v>269</v>
      </c>
      <c r="C3" s="115"/>
      <c r="D3" s="115"/>
      <c r="E3" s="115"/>
      <c r="F3" s="115"/>
      <c r="G3" s="115"/>
      <c r="H3" s="115"/>
      <c r="I3" s="115"/>
      <c r="J3" s="115"/>
      <c r="K3" s="115"/>
      <c r="L3" s="115"/>
      <c r="M3" s="115"/>
      <c r="N3" s="115"/>
      <c r="P3" s="96"/>
    </row>
    <row r="4" spans="2:21" ht="31.5" customHeight="1">
      <c r="B4" s="41"/>
      <c r="C4" s="41"/>
      <c r="D4" s="123"/>
      <c r="E4" s="123"/>
      <c r="F4" s="123"/>
      <c r="G4" s="123"/>
      <c r="H4" s="123"/>
      <c r="I4" s="123"/>
      <c r="J4" s="123"/>
      <c r="K4" s="123"/>
      <c r="L4" s="123"/>
      <c r="M4" s="123"/>
      <c r="N4" s="123"/>
      <c r="P4" s="96" t="s">
        <v>2</v>
      </c>
      <c r="S4" s="97" t="str">
        <f>LEFT(D4,15)</f>
        <v/>
      </c>
    </row>
    <row r="5" spans="2:21" ht="16.5" customHeight="1">
      <c r="P5" s="96"/>
      <c r="S5" s="95" t="str">
        <f>LEFT(S4,4)</f>
        <v/>
      </c>
    </row>
    <row r="6" spans="2:21" ht="16.5" customHeight="1">
      <c r="K6" s="120"/>
      <c r="L6" s="120"/>
      <c r="M6" s="120"/>
      <c r="N6" s="120"/>
      <c r="P6" s="96" t="s">
        <v>263</v>
      </c>
      <c r="S6" s="95" t="str">
        <f>LEFT(S4,6)</f>
        <v/>
      </c>
    </row>
    <row r="7" spans="2:21" ht="16.5" customHeight="1">
      <c r="P7" s="96"/>
    </row>
    <row r="8" spans="2:21" ht="16.5" customHeight="1">
      <c r="P8" s="96"/>
    </row>
    <row r="9" spans="2:21" ht="21.75" customHeight="1">
      <c r="B9" s="45" t="s">
        <v>3</v>
      </c>
      <c r="C9" s="45"/>
      <c r="D9" s="45"/>
      <c r="E9" s="45"/>
      <c r="F9" s="45"/>
      <c r="G9" s="45"/>
      <c r="P9" s="96"/>
      <c r="U9" s="95" t="s">
        <v>242</v>
      </c>
    </row>
    <row r="10" spans="2:21" ht="21.75" customHeight="1">
      <c r="B10" s="116" t="s">
        <v>4</v>
      </c>
      <c r="C10" s="116"/>
      <c r="D10" s="116"/>
      <c r="E10" s="116"/>
      <c r="F10" s="116"/>
      <c r="G10" s="116"/>
      <c r="H10" s="116"/>
      <c r="I10" s="116"/>
      <c r="P10" s="96"/>
    </row>
    <row r="11" spans="2:21" ht="16.5" customHeight="1">
      <c r="P11" s="96"/>
    </row>
    <row r="12" spans="2:21" ht="33" customHeight="1">
      <c r="J12" s="98" t="s">
        <v>5</v>
      </c>
      <c r="K12" s="119"/>
      <c r="L12" s="119"/>
      <c r="M12" s="119"/>
      <c r="N12" s="119"/>
      <c r="P12" s="96" t="s">
        <v>6</v>
      </c>
      <c r="S12" s="97">
        <f>K12</f>
        <v>0</v>
      </c>
    </row>
    <row r="13" spans="2:21" ht="33" customHeight="1">
      <c r="C13" s="45"/>
      <c r="J13" s="98" t="s">
        <v>7</v>
      </c>
      <c r="K13" s="119"/>
      <c r="L13" s="119"/>
      <c r="M13" s="119"/>
      <c r="N13" s="119"/>
      <c r="P13" s="96" t="s">
        <v>8</v>
      </c>
      <c r="S13" s="97">
        <f>K13</f>
        <v>0</v>
      </c>
    </row>
    <row r="14" spans="2:21" ht="33" customHeight="1">
      <c r="C14" s="45"/>
      <c r="J14" s="99" t="s">
        <v>9</v>
      </c>
      <c r="K14" s="119"/>
      <c r="L14" s="119"/>
      <c r="M14" s="119"/>
      <c r="N14" s="119"/>
      <c r="P14" s="96" t="s">
        <v>10</v>
      </c>
      <c r="S14" s="97">
        <f>K14</f>
        <v>0</v>
      </c>
    </row>
    <row r="15" spans="2:21" ht="16.5" customHeight="1">
      <c r="P15" s="96"/>
    </row>
    <row r="16" spans="2:21" ht="39" customHeight="1">
      <c r="B16" s="124" t="s">
        <v>11</v>
      </c>
      <c r="C16" s="124"/>
      <c r="D16" s="124"/>
      <c r="E16" s="124"/>
      <c r="F16" s="124"/>
      <c r="G16" s="118"/>
      <c r="H16" s="118"/>
      <c r="I16" s="118"/>
      <c r="J16" s="118"/>
      <c r="K16" s="118"/>
      <c r="L16" s="118"/>
      <c r="M16" s="118"/>
      <c r="N16" s="118"/>
      <c r="P16" s="96" t="s">
        <v>12</v>
      </c>
      <c r="S16" s="97">
        <f>G16</f>
        <v>0</v>
      </c>
    </row>
    <row r="17" spans="2:19" ht="16.5" customHeight="1">
      <c r="P17" s="96"/>
    </row>
    <row r="18" spans="2:19" ht="39" customHeight="1">
      <c r="B18" s="117"/>
      <c r="C18" s="117"/>
      <c r="D18" s="117"/>
      <c r="E18" s="117"/>
      <c r="F18" s="117"/>
      <c r="G18" s="117"/>
      <c r="H18" s="117"/>
      <c r="I18" s="117"/>
      <c r="J18" s="117"/>
      <c r="K18" s="117"/>
      <c r="L18" s="117"/>
      <c r="M18" s="117"/>
      <c r="N18" s="117"/>
      <c r="P18" s="96"/>
    </row>
    <row r="19" spans="2:19" ht="16.5" customHeight="1">
      <c r="B19" s="45"/>
      <c r="C19" s="45"/>
      <c r="P19" s="96"/>
    </row>
    <row r="20" spans="2:19" ht="24.75" customHeight="1">
      <c r="B20" s="45"/>
      <c r="C20" s="45"/>
      <c r="P20" s="96"/>
    </row>
    <row r="21" spans="2:19" ht="16.5" customHeight="1">
      <c r="B21" s="125" t="s">
        <v>13</v>
      </c>
      <c r="C21" s="125"/>
      <c r="D21" s="125"/>
      <c r="E21" s="125"/>
      <c r="F21" s="125"/>
      <c r="G21" s="125"/>
      <c r="H21" s="125"/>
      <c r="I21" s="125"/>
      <c r="J21" s="125"/>
      <c r="K21" s="125"/>
      <c r="L21" s="125"/>
      <c r="M21" s="125"/>
      <c r="P21" s="96"/>
    </row>
    <row r="22" spans="2:19" ht="16.5" customHeight="1">
      <c r="P22" s="96"/>
    </row>
    <row r="23" spans="2:19" ht="16.5" customHeight="1">
      <c r="P23" s="96"/>
    </row>
    <row r="24" spans="2:19" ht="16.5" customHeight="1">
      <c r="B24" s="45" t="s">
        <v>14</v>
      </c>
      <c r="C24" s="45"/>
      <c r="P24" s="96"/>
    </row>
    <row r="25" spans="2:19" ht="16.5" customHeight="1">
      <c r="B25" s="45"/>
      <c r="C25" s="45"/>
      <c r="P25" s="96"/>
    </row>
    <row r="26" spans="2:19" ht="23.25" customHeight="1">
      <c r="B26" s="45"/>
      <c r="C26" s="45"/>
      <c r="D26" s="125" t="s">
        <v>15</v>
      </c>
      <c r="E26" s="125"/>
      <c r="F26" s="125"/>
      <c r="G26" s="122"/>
      <c r="H26" s="122"/>
      <c r="I26" s="122"/>
      <c r="J26" s="121" t="str">
        <f>IF(B6&gt;G26,"申請日と着手日が逆転しています！！","")</f>
        <v/>
      </c>
      <c r="K26" s="121"/>
      <c r="L26" s="121"/>
      <c r="M26" s="121"/>
      <c r="N26" s="121"/>
      <c r="P26" s="109" t="s">
        <v>248</v>
      </c>
      <c r="S26" s="100">
        <f>G26</f>
        <v>0</v>
      </c>
    </row>
    <row r="27" spans="2:19" ht="23.25" customHeight="1">
      <c r="B27" s="45" t="s">
        <v>1</v>
      </c>
      <c r="C27" s="45"/>
      <c r="D27" s="125" t="s">
        <v>16</v>
      </c>
      <c r="E27" s="125"/>
      <c r="F27" s="125"/>
      <c r="G27" s="122"/>
      <c r="H27" s="122"/>
      <c r="I27" s="122"/>
      <c r="J27" s="110" t="s">
        <v>265</v>
      </c>
      <c r="K27" s="45"/>
      <c r="L27" s="45"/>
      <c r="M27" s="45"/>
      <c r="P27" s="109" t="s">
        <v>266</v>
      </c>
      <c r="S27" s="100">
        <f>G27</f>
        <v>0</v>
      </c>
    </row>
    <row r="28" spans="2:19" ht="16.5" customHeight="1">
      <c r="E28" s="121" t="str">
        <f>IF(G26&lt;DATE(2024,7,16),"※着手日が速すぎます！！","")</f>
        <v>※着手日が速すぎます！！</v>
      </c>
      <c r="F28" s="121"/>
      <c r="G28" s="121"/>
      <c r="H28" s="121"/>
      <c r="I28" s="121"/>
      <c r="J28" s="121" t="str">
        <f>IF(G27&gt;DATE(2025,2,28),"※令和6年3月11日を過ぎています！！","")</f>
        <v/>
      </c>
      <c r="K28" s="121"/>
      <c r="L28" s="121"/>
      <c r="M28" s="121"/>
      <c r="N28" s="121"/>
      <c r="P28" s="96" t="s">
        <v>264</v>
      </c>
    </row>
    <row r="29" spans="2:19" ht="16.5" customHeight="1">
      <c r="E29" s="121" t="str">
        <f>IF(G27&gt;DATE(2025,2,28),"※完了日が遅すぎます！！","")</f>
        <v/>
      </c>
      <c r="F29" s="121"/>
      <c r="G29" s="121"/>
      <c r="H29" s="121"/>
      <c r="I29" s="121"/>
      <c r="J29" s="121" t="str">
        <f>IF(G27&lt;G26,"※完了日と着手日が逆転しています！！","")</f>
        <v/>
      </c>
      <c r="K29" s="121"/>
      <c r="L29" s="121"/>
      <c r="M29" s="121"/>
      <c r="N29" s="121"/>
      <c r="P29" s="96"/>
    </row>
    <row r="30" spans="2:19" ht="16.5" customHeight="1">
      <c r="P30" s="96"/>
    </row>
    <row r="31" spans="2:19" ht="21.75" customHeight="1">
      <c r="B31" s="45" t="s">
        <v>17</v>
      </c>
      <c r="C31" s="45"/>
      <c r="H31" s="101" t="s">
        <v>18</v>
      </c>
      <c r="I31" s="8"/>
      <c r="J31" s="102" t="s">
        <v>19</v>
      </c>
      <c r="K31" s="121" t="str">
        <f>IF(I31&lt;500000,"←最低50万円以上です","")</f>
        <v>←最低50万円以上です</v>
      </c>
      <c r="L31" s="121"/>
      <c r="M31" s="121"/>
      <c r="N31" s="121"/>
      <c r="P31" s="96" t="s">
        <v>20</v>
      </c>
      <c r="S31" s="103">
        <f>I31</f>
        <v>0</v>
      </c>
    </row>
    <row r="32" spans="2:19" ht="16.5" customHeight="1">
      <c r="H32" s="104"/>
      <c r="I32" s="104" t="str">
        <f>IF(D4="地域単独事業　企画提案書",IF(I31&gt;2000000,"※地域単独事業で200万円を超えてます！！",""),"")</f>
        <v/>
      </c>
      <c r="P32" s="96"/>
    </row>
    <row r="33" spans="8:16" ht="16.5" customHeight="1">
      <c r="H33" s="104"/>
      <c r="I33" s="104" t="str">
        <f>IF(D4="広域連携事業　企画提案書",IF(I31&gt;4000000,"※広域連携事業で400万円を超えてます！！",""),"")</f>
        <v/>
      </c>
      <c r="P33" s="96"/>
    </row>
    <row r="56" spans="1:15">
      <c r="A56" s="85"/>
      <c r="O56" s="85"/>
    </row>
    <row r="74" spans="2:12" ht="409.5">
      <c r="L74" s="86" t="s">
        <v>240</v>
      </c>
    </row>
    <row r="77" spans="2:12" ht="14">
      <c r="B77" s="45" t="s">
        <v>241</v>
      </c>
    </row>
  </sheetData>
  <sheetProtection formatCells="0" formatColumns="0" formatRows="0" insertColumns="0" insertRows="0" insertHyperlinks="0" deleteColumns="0" deleteRows="0" sort="0" autoFilter="0" pivotTables="0"/>
  <mergeCells count="22">
    <mergeCell ref="J26:N26"/>
    <mergeCell ref="G26:I26"/>
    <mergeCell ref="D4:N4"/>
    <mergeCell ref="B16:F16"/>
    <mergeCell ref="K31:N31"/>
    <mergeCell ref="J28:N28"/>
    <mergeCell ref="J29:N29"/>
    <mergeCell ref="K14:N14"/>
    <mergeCell ref="B21:M21"/>
    <mergeCell ref="G27:I27"/>
    <mergeCell ref="D26:F26"/>
    <mergeCell ref="E29:I29"/>
    <mergeCell ref="E28:I28"/>
    <mergeCell ref="D27:F27"/>
    <mergeCell ref="B1:G1"/>
    <mergeCell ref="B3:N3"/>
    <mergeCell ref="B10:I10"/>
    <mergeCell ref="B18:N18"/>
    <mergeCell ref="G16:N16"/>
    <mergeCell ref="K12:N12"/>
    <mergeCell ref="K6:N6"/>
    <mergeCell ref="K13:N13"/>
  </mergeCells>
  <phoneticPr fontId="1"/>
  <conditionalFormatting sqref="D4:N4">
    <cfRule type="expression" dxfId="179" priority="1" stopIfTrue="1">
      <formula>$D$4=""</formula>
    </cfRule>
  </conditionalFormatting>
  <conditionalFormatting sqref="G26:I27">
    <cfRule type="containsBlanks" dxfId="178" priority="5" stopIfTrue="1">
      <formula>LEN(TRIM(G26))=0</formula>
    </cfRule>
  </conditionalFormatting>
  <conditionalFormatting sqref="G16:N16">
    <cfRule type="expression" dxfId="177" priority="2" stopIfTrue="1">
      <formula>$G$16=""</formula>
    </cfRule>
  </conditionalFormatting>
  <conditionalFormatting sqref="I31">
    <cfRule type="containsBlanks" dxfId="176" priority="7" stopIfTrue="1">
      <formula>LEN(TRIM(I31))=0</formula>
    </cfRule>
  </conditionalFormatting>
  <conditionalFormatting sqref="K6">
    <cfRule type="containsBlanks" dxfId="175" priority="4">
      <formula>LEN(TRIM(K6))=0</formula>
    </cfRule>
  </conditionalFormatting>
  <conditionalFormatting sqref="K12:N14">
    <cfRule type="containsBlanks" dxfId="174" priority="3" stopIfTrue="1">
      <formula>LEN(TRIM(K12))=0</formula>
    </cfRule>
  </conditionalFormatting>
  <dataValidations count="1">
    <dataValidation type="list" allowBlank="1" showInputMessage="1" showErrorMessage="1" sqref="D4:N4" xr:uid="{0E12C596-0954-4FEB-80F4-2CCAA780DB5E}">
      <formula1>"地域単独枠　企画提案書,広域連携枠　企画提案書"</formula1>
    </dataValidation>
  </dataValidations>
  <printOptions horizontalCentered="1"/>
  <pageMargins left="0.39370078740157483" right="0.3937007874015748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5"/>
  </sheetPr>
  <dimension ref="A1:HJ104"/>
  <sheetViews>
    <sheetView view="pageBreakPreview" topLeftCell="A73" zoomScaleNormal="85" zoomScaleSheetLayoutView="100" workbookViewId="0">
      <selection activeCell="E74" sqref="E74:I74"/>
    </sheetView>
  </sheetViews>
  <sheetFormatPr defaultColWidth="12.6328125" defaultRowHeight="13"/>
  <cols>
    <col min="1" max="1" width="1.36328125" style="9" customWidth="1"/>
    <col min="2" max="2" width="5.36328125" style="10" customWidth="1"/>
    <col min="3" max="3" width="8.08984375" style="10" customWidth="1"/>
    <col min="4" max="4" width="18.90625" style="10" customWidth="1"/>
    <col min="5" max="44" width="2.6328125" style="10" customWidth="1"/>
    <col min="45" max="45" width="1.36328125" style="9" customWidth="1"/>
    <col min="46" max="46" width="51" style="10" customWidth="1"/>
    <col min="47" max="16384" width="12.6328125" style="10"/>
  </cols>
  <sheetData>
    <row r="1" spans="2:51" ht="24" thickBot="1">
      <c r="B1" s="289" t="s">
        <v>270</v>
      </c>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01"/>
      <c r="AH1" s="201"/>
      <c r="AI1" s="201"/>
      <c r="AJ1" s="201"/>
      <c r="AK1" s="286" t="s">
        <v>21</v>
      </c>
      <c r="AL1" s="287"/>
      <c r="AM1" s="287"/>
      <c r="AN1" s="287"/>
      <c r="AO1" s="287"/>
      <c r="AP1" s="287"/>
      <c r="AQ1" s="287"/>
      <c r="AR1" s="288"/>
    </row>
    <row r="2" spans="2:51" ht="13.5" thickBot="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row>
    <row r="3" spans="2:51" ht="34.5" customHeight="1">
      <c r="B3" s="291" t="s">
        <v>22</v>
      </c>
      <c r="C3" s="295" t="s">
        <v>23</v>
      </c>
      <c r="D3" s="87" t="s">
        <v>24</v>
      </c>
      <c r="E3" s="202">
        <f>'１号要望書'!S13</f>
        <v>0</v>
      </c>
      <c r="F3" s="202"/>
      <c r="G3" s="202"/>
      <c r="H3" s="202"/>
      <c r="I3" s="202"/>
      <c r="J3" s="202">
        <f>'１号要望書'!AL13</f>
        <v>0</v>
      </c>
      <c r="K3" s="202"/>
      <c r="L3" s="202"/>
      <c r="M3" s="202"/>
      <c r="N3" s="202"/>
      <c r="O3" s="202">
        <f>'１号要望書'!AQ13</f>
        <v>0</v>
      </c>
      <c r="P3" s="202"/>
      <c r="Q3" s="202"/>
      <c r="R3" s="202"/>
      <c r="S3" s="202"/>
      <c r="T3" s="202">
        <f>'１号要望書'!AV13</f>
        <v>0</v>
      </c>
      <c r="U3" s="202"/>
      <c r="V3" s="202"/>
      <c r="W3" s="202"/>
      <c r="X3" s="202"/>
      <c r="Y3" s="300" t="s">
        <v>25</v>
      </c>
      <c r="Z3" s="300"/>
      <c r="AA3" s="300"/>
      <c r="AB3" s="300"/>
      <c r="AC3" s="300"/>
      <c r="AD3" s="300"/>
      <c r="AE3" s="300"/>
      <c r="AF3" s="300"/>
      <c r="AG3" s="202">
        <f>'１号要望書'!S14</f>
        <v>0</v>
      </c>
      <c r="AH3" s="202"/>
      <c r="AI3" s="202"/>
      <c r="AJ3" s="202">
        <f>'１号要望書'!BE14</f>
        <v>0</v>
      </c>
      <c r="AK3" s="202"/>
      <c r="AL3" s="202"/>
      <c r="AM3" s="202">
        <f>'１号要望書'!BH14</f>
        <v>0</v>
      </c>
      <c r="AN3" s="202"/>
      <c r="AO3" s="202"/>
      <c r="AP3" s="202">
        <f>'１号要望書'!BK14</f>
        <v>0</v>
      </c>
      <c r="AQ3" s="202"/>
      <c r="AR3" s="203"/>
    </row>
    <row r="4" spans="2:51" ht="14">
      <c r="B4" s="292"/>
      <c r="C4" s="296"/>
      <c r="D4" s="240" t="s">
        <v>26</v>
      </c>
      <c r="E4" s="88" t="s">
        <v>27</v>
      </c>
      <c r="F4" s="238"/>
      <c r="G4" s="238"/>
      <c r="H4" s="238"/>
      <c r="I4" s="238"/>
      <c r="J4" s="238"/>
      <c r="K4" s="238"/>
      <c r="L4" s="238"/>
      <c r="M4" s="238"/>
      <c r="N4" s="238"/>
      <c r="O4" s="238"/>
      <c r="P4" s="238"/>
      <c r="Q4" s="238"/>
      <c r="R4" s="238"/>
      <c r="S4" s="238"/>
      <c r="T4" s="238"/>
      <c r="U4" s="238"/>
      <c r="V4" s="238"/>
      <c r="W4" s="238"/>
      <c r="X4" s="239"/>
      <c r="Y4" s="227" t="s">
        <v>28</v>
      </c>
      <c r="Z4" s="227"/>
      <c r="AA4" s="227"/>
      <c r="AB4" s="227"/>
      <c r="AC4" s="227"/>
      <c r="AD4" s="227"/>
      <c r="AE4" s="227"/>
      <c r="AF4" s="227"/>
      <c r="AG4" s="179"/>
      <c r="AH4" s="179"/>
      <c r="AI4" s="179"/>
      <c r="AJ4" s="179"/>
      <c r="AK4" s="179"/>
      <c r="AL4" s="179"/>
      <c r="AM4" s="179"/>
      <c r="AN4" s="179"/>
      <c r="AO4" s="179"/>
      <c r="AP4" s="179"/>
      <c r="AQ4" s="179"/>
      <c r="AR4" s="205"/>
      <c r="AT4" s="89" t="str">
        <f>IF(AI4="〒","郵便番号を入れてください","")</f>
        <v/>
      </c>
      <c r="AU4" s="89"/>
    </row>
    <row r="5" spans="2:51" ht="35.15" customHeight="1" thickBot="1">
      <c r="B5" s="293"/>
      <c r="C5" s="297"/>
      <c r="D5" s="241"/>
      <c r="E5" s="290">
        <f>'１号要望書'!S12</f>
        <v>0</v>
      </c>
      <c r="F5" s="290"/>
      <c r="G5" s="290"/>
      <c r="H5" s="290"/>
      <c r="I5" s="290"/>
      <c r="J5" s="290">
        <f>'１号要望書'!AL12</f>
        <v>0</v>
      </c>
      <c r="K5" s="290"/>
      <c r="L5" s="290"/>
      <c r="M5" s="290"/>
      <c r="N5" s="290"/>
      <c r="O5" s="290">
        <f>'１号要望書'!AQ12</f>
        <v>0</v>
      </c>
      <c r="P5" s="290"/>
      <c r="Q5" s="290"/>
      <c r="R5" s="290"/>
      <c r="S5" s="290"/>
      <c r="T5" s="290">
        <f>'１号要望書'!AV12</f>
        <v>0</v>
      </c>
      <c r="U5" s="290"/>
      <c r="V5" s="290"/>
      <c r="W5" s="290"/>
      <c r="X5" s="290"/>
      <c r="Y5" s="229"/>
      <c r="Z5" s="229"/>
      <c r="AA5" s="229"/>
      <c r="AB5" s="229"/>
      <c r="AC5" s="229"/>
      <c r="AD5" s="229"/>
      <c r="AE5" s="229"/>
      <c r="AF5" s="229"/>
      <c r="AG5" s="230"/>
      <c r="AH5" s="230"/>
      <c r="AI5" s="230"/>
      <c r="AJ5" s="230"/>
      <c r="AK5" s="230"/>
      <c r="AL5" s="230"/>
      <c r="AM5" s="230"/>
      <c r="AN5" s="230"/>
      <c r="AO5" s="230"/>
      <c r="AP5" s="230"/>
      <c r="AQ5" s="230"/>
      <c r="AR5" s="231"/>
      <c r="AT5" s="90"/>
      <c r="AU5" s="89"/>
      <c r="AX5" s="10">
        <f>AG4</f>
        <v>0</v>
      </c>
    </row>
    <row r="6" spans="2:51" ht="35.15" customHeight="1">
      <c r="B6" s="293"/>
      <c r="C6" s="298" t="s">
        <v>29</v>
      </c>
      <c r="D6" s="91" t="s">
        <v>30</v>
      </c>
      <c r="E6" s="242"/>
      <c r="F6" s="242"/>
      <c r="G6" s="242"/>
      <c r="H6" s="242"/>
      <c r="I6" s="242"/>
      <c r="J6" s="242"/>
      <c r="K6" s="242"/>
      <c r="L6" s="242"/>
      <c r="M6" s="242"/>
      <c r="N6" s="242"/>
      <c r="O6" s="242"/>
      <c r="P6" s="242"/>
      <c r="Q6" s="242"/>
      <c r="R6" s="242"/>
      <c r="S6" s="242"/>
      <c r="T6" s="242"/>
      <c r="U6" s="242"/>
      <c r="V6" s="242"/>
      <c r="W6" s="242"/>
      <c r="X6" s="242"/>
      <c r="Y6" s="300" t="s">
        <v>31</v>
      </c>
      <c r="Z6" s="300"/>
      <c r="AA6" s="300"/>
      <c r="AB6" s="300"/>
      <c r="AC6" s="300"/>
      <c r="AD6" s="300"/>
      <c r="AE6" s="300"/>
      <c r="AF6" s="300"/>
      <c r="AG6" s="242"/>
      <c r="AH6" s="242"/>
      <c r="AI6" s="242"/>
      <c r="AJ6" s="242"/>
      <c r="AK6" s="242"/>
      <c r="AL6" s="242"/>
      <c r="AM6" s="242"/>
      <c r="AN6" s="242"/>
      <c r="AO6" s="242"/>
      <c r="AP6" s="242"/>
      <c r="AQ6" s="242"/>
      <c r="AR6" s="246"/>
      <c r="AT6" s="92"/>
      <c r="AU6" s="89"/>
      <c r="AX6" s="10">
        <f>E6</f>
        <v>0</v>
      </c>
      <c r="AY6" s="10">
        <f>AG6</f>
        <v>0</v>
      </c>
    </row>
    <row r="7" spans="2:51" ht="35.15" customHeight="1" thickBot="1">
      <c r="B7" s="294"/>
      <c r="C7" s="299"/>
      <c r="D7" s="93" t="s">
        <v>32</v>
      </c>
      <c r="E7" s="230"/>
      <c r="F7" s="230"/>
      <c r="G7" s="230"/>
      <c r="H7" s="230"/>
      <c r="I7" s="230"/>
      <c r="J7" s="230"/>
      <c r="K7" s="230"/>
      <c r="L7" s="230"/>
      <c r="M7" s="230"/>
      <c r="N7" s="230"/>
      <c r="O7" s="230"/>
      <c r="P7" s="230"/>
      <c r="Q7" s="230"/>
      <c r="R7" s="230"/>
      <c r="S7" s="230"/>
      <c r="T7" s="230"/>
      <c r="U7" s="230"/>
      <c r="V7" s="230"/>
      <c r="W7" s="230"/>
      <c r="X7" s="230"/>
      <c r="Y7" s="229" t="s">
        <v>33</v>
      </c>
      <c r="Z7" s="229"/>
      <c r="AA7" s="229"/>
      <c r="AB7" s="229"/>
      <c r="AC7" s="229"/>
      <c r="AD7" s="229"/>
      <c r="AE7" s="229"/>
      <c r="AF7" s="229"/>
      <c r="AG7" s="230"/>
      <c r="AH7" s="230"/>
      <c r="AI7" s="230"/>
      <c r="AJ7" s="230"/>
      <c r="AK7" s="230"/>
      <c r="AL7" s="230"/>
      <c r="AM7" s="230"/>
      <c r="AN7" s="230"/>
      <c r="AO7" s="230"/>
      <c r="AP7" s="230"/>
      <c r="AQ7" s="230"/>
      <c r="AR7" s="231"/>
      <c r="AT7" s="89"/>
      <c r="AU7" s="89"/>
      <c r="AX7" s="10">
        <f>E7</f>
        <v>0</v>
      </c>
      <c r="AY7" s="10">
        <f>AG7</f>
        <v>0</v>
      </c>
    </row>
    <row r="8" spans="2:51" ht="10.5" customHeight="1" thickBot="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T8" s="89"/>
      <c r="AU8" s="89"/>
    </row>
    <row r="9" spans="2:51" ht="35.15" customHeight="1" thickBot="1">
      <c r="B9" s="218" t="s">
        <v>34</v>
      </c>
      <c r="C9" s="210" t="s">
        <v>35</v>
      </c>
      <c r="D9" s="211"/>
      <c r="E9" s="224" t="s">
        <v>37</v>
      </c>
      <c r="F9" s="225"/>
      <c r="G9" s="225"/>
      <c r="H9" s="225"/>
      <c r="I9" s="225"/>
      <c r="J9" s="225"/>
      <c r="K9" s="225"/>
      <c r="L9" s="225"/>
      <c r="M9" s="225" t="s">
        <v>267</v>
      </c>
      <c r="N9" s="225"/>
      <c r="O9" s="225"/>
      <c r="P9" s="225"/>
      <c r="Q9" s="225"/>
      <c r="R9" s="225"/>
      <c r="S9" s="225"/>
      <c r="T9" s="225"/>
      <c r="U9" s="225" t="s">
        <v>268</v>
      </c>
      <c r="V9" s="225"/>
      <c r="W9" s="225"/>
      <c r="X9" s="225"/>
      <c r="Y9" s="225"/>
      <c r="Z9" s="225"/>
      <c r="AA9" s="225"/>
      <c r="AB9" s="254"/>
      <c r="AC9" s="256" t="s">
        <v>38</v>
      </c>
      <c r="AD9" s="257"/>
      <c r="AE9" s="257"/>
      <c r="AF9" s="257"/>
      <c r="AG9" s="257"/>
      <c r="AH9" s="257"/>
      <c r="AI9" s="257"/>
      <c r="AJ9" s="257"/>
      <c r="AK9" s="257"/>
      <c r="AL9" s="257"/>
      <c r="AM9" s="257"/>
      <c r="AN9" s="257"/>
      <c r="AO9" s="257"/>
      <c r="AP9" s="257"/>
      <c r="AQ9" s="257"/>
      <c r="AR9" s="258"/>
      <c r="AT9" s="89"/>
      <c r="AU9" s="89"/>
    </row>
    <row r="10" spans="2:51" ht="35.15" customHeight="1">
      <c r="B10" s="220"/>
      <c r="C10" s="212" t="s">
        <v>39</v>
      </c>
      <c r="D10" s="213"/>
      <c r="E10" s="255"/>
      <c r="F10" s="250"/>
      <c r="G10" s="250"/>
      <c r="H10" s="250"/>
      <c r="I10" s="250"/>
      <c r="J10" s="250"/>
      <c r="K10" s="250"/>
      <c r="L10" s="250"/>
      <c r="M10" s="250"/>
      <c r="N10" s="250"/>
      <c r="O10" s="250"/>
      <c r="P10" s="250"/>
      <c r="Q10" s="250"/>
      <c r="R10" s="250"/>
      <c r="S10" s="250"/>
      <c r="T10" s="250"/>
      <c r="U10" s="250"/>
      <c r="V10" s="250"/>
      <c r="W10" s="250"/>
      <c r="X10" s="250"/>
      <c r="Y10" s="250"/>
      <c r="Z10" s="250"/>
      <c r="AA10" s="250"/>
      <c r="AB10" s="251"/>
      <c r="AC10" s="259" t="s">
        <v>40</v>
      </c>
      <c r="AD10" s="260"/>
      <c r="AE10" s="260"/>
      <c r="AF10" s="260"/>
      <c r="AG10" s="242"/>
      <c r="AH10" s="242"/>
      <c r="AI10" s="242"/>
      <c r="AJ10" s="242"/>
      <c r="AK10" s="242"/>
      <c r="AL10" s="242"/>
      <c r="AM10" s="242"/>
      <c r="AN10" s="242"/>
      <c r="AO10" s="242"/>
      <c r="AP10" s="242"/>
      <c r="AQ10" s="242"/>
      <c r="AR10" s="246"/>
      <c r="AT10" s="89"/>
      <c r="AU10" s="89"/>
    </row>
    <row r="11" spans="2:51" ht="35.15" customHeight="1">
      <c r="B11" s="220"/>
      <c r="C11" s="214" t="s">
        <v>41</v>
      </c>
      <c r="D11" s="215"/>
      <c r="E11" s="252"/>
      <c r="F11" s="253"/>
      <c r="G11" s="253"/>
      <c r="H11" s="253"/>
      <c r="I11" s="253"/>
      <c r="J11" s="253"/>
      <c r="K11" s="253"/>
      <c r="L11" s="253"/>
      <c r="M11" s="253"/>
      <c r="N11" s="253"/>
      <c r="O11" s="253"/>
      <c r="P11" s="253"/>
      <c r="Q11" s="253"/>
      <c r="R11" s="253"/>
      <c r="S11" s="253"/>
      <c r="T11" s="253"/>
      <c r="U11" s="253"/>
      <c r="V11" s="253"/>
      <c r="W11" s="253"/>
      <c r="X11" s="253"/>
      <c r="Y11" s="253"/>
      <c r="Z11" s="253"/>
      <c r="AA11" s="253"/>
      <c r="AB11" s="261"/>
      <c r="AC11" s="243" t="s">
        <v>42</v>
      </c>
      <c r="AD11" s="204"/>
      <c r="AE11" s="204"/>
      <c r="AF11" s="204"/>
      <c r="AG11" s="179"/>
      <c r="AH11" s="179"/>
      <c r="AI11" s="179"/>
      <c r="AJ11" s="179"/>
      <c r="AK11" s="179"/>
      <c r="AL11" s="179"/>
      <c r="AM11" s="179"/>
      <c r="AN11" s="179"/>
      <c r="AO11" s="179"/>
      <c r="AP11" s="179"/>
      <c r="AQ11" s="179"/>
      <c r="AR11" s="205"/>
      <c r="AT11" s="89"/>
      <c r="AU11" s="89"/>
    </row>
    <row r="12" spans="2:51" ht="35.15" customHeight="1" thickBot="1">
      <c r="B12" s="221"/>
      <c r="C12" s="216" t="s">
        <v>43</v>
      </c>
      <c r="D12" s="217"/>
      <c r="E12" s="262"/>
      <c r="F12" s="263"/>
      <c r="G12" s="263"/>
      <c r="H12" s="263"/>
      <c r="I12" s="263"/>
      <c r="J12" s="263"/>
      <c r="K12" s="263"/>
      <c r="L12" s="263"/>
      <c r="M12" s="263"/>
      <c r="N12" s="263"/>
      <c r="O12" s="263"/>
      <c r="P12" s="263"/>
      <c r="Q12" s="263"/>
      <c r="R12" s="263"/>
      <c r="S12" s="263"/>
      <c r="T12" s="263"/>
      <c r="U12" s="263"/>
      <c r="V12" s="263"/>
      <c r="W12" s="263"/>
      <c r="X12" s="263"/>
      <c r="Y12" s="263"/>
      <c r="Z12" s="263"/>
      <c r="AA12" s="263"/>
      <c r="AB12" s="264"/>
      <c r="AC12" s="244" t="s">
        <v>44</v>
      </c>
      <c r="AD12" s="245"/>
      <c r="AE12" s="245"/>
      <c r="AF12" s="245"/>
      <c r="AG12" s="247"/>
      <c r="AH12" s="248"/>
      <c r="AI12" s="248"/>
      <c r="AJ12" s="248"/>
      <c r="AK12" s="248"/>
      <c r="AL12" s="248"/>
      <c r="AM12" s="248"/>
      <c r="AN12" s="248"/>
      <c r="AO12" s="248"/>
      <c r="AP12" s="248"/>
      <c r="AQ12" s="248"/>
      <c r="AR12" s="249"/>
      <c r="AT12" s="89"/>
      <c r="AU12" s="89"/>
    </row>
    <row r="13" spans="2:51" ht="11.25" customHeight="1" thickBot="1">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T13" s="89"/>
      <c r="AU13" s="89"/>
    </row>
    <row r="14" spans="2:51" ht="35.15" customHeight="1">
      <c r="B14" s="218" t="s">
        <v>45</v>
      </c>
      <c r="C14" s="222" t="s">
        <v>46</v>
      </c>
      <c r="D14" s="223"/>
      <c r="E14" s="202">
        <f>'１号要望書'!S16</f>
        <v>0</v>
      </c>
      <c r="F14" s="202"/>
      <c r="G14" s="202"/>
      <c r="H14" s="202"/>
      <c r="I14" s="202"/>
      <c r="J14" s="202"/>
      <c r="K14" s="202"/>
      <c r="L14" s="202"/>
      <c r="M14" s="202"/>
      <c r="N14" s="202"/>
      <c r="O14" s="202">
        <f>'１号要望書'!AQ16</f>
        <v>0</v>
      </c>
      <c r="P14" s="202"/>
      <c r="Q14" s="202"/>
      <c r="R14" s="202"/>
      <c r="S14" s="202"/>
      <c r="T14" s="202"/>
      <c r="U14" s="202"/>
      <c r="V14" s="202"/>
      <c r="W14" s="202"/>
      <c r="X14" s="202"/>
      <c r="Y14" s="202">
        <f>'１号要望書'!BA16</f>
        <v>0</v>
      </c>
      <c r="Z14" s="202"/>
      <c r="AA14" s="202"/>
      <c r="AB14" s="202"/>
      <c r="AC14" s="202"/>
      <c r="AD14" s="202"/>
      <c r="AE14" s="202"/>
      <c r="AF14" s="202"/>
      <c r="AG14" s="202"/>
      <c r="AH14" s="202"/>
      <c r="AI14" s="202">
        <f>'１号要望書'!BK16</f>
        <v>0</v>
      </c>
      <c r="AJ14" s="202"/>
      <c r="AK14" s="202"/>
      <c r="AL14" s="202"/>
      <c r="AM14" s="202"/>
      <c r="AN14" s="202"/>
      <c r="AO14" s="202"/>
      <c r="AP14" s="202"/>
      <c r="AQ14" s="202"/>
      <c r="AR14" s="203"/>
      <c r="AT14" s="92"/>
      <c r="AU14" s="89"/>
    </row>
    <row r="15" spans="2:51" ht="15" customHeight="1">
      <c r="B15" s="219"/>
      <c r="C15" s="232" t="s">
        <v>47</v>
      </c>
      <c r="D15" s="233"/>
      <c r="E15" s="163"/>
      <c r="F15" s="164"/>
      <c r="G15" s="164"/>
      <c r="H15" s="164"/>
      <c r="I15" s="164"/>
      <c r="J15" s="164"/>
      <c r="K15" s="164"/>
      <c r="L15" s="164"/>
      <c r="M15" s="164"/>
      <c r="N15" s="164"/>
      <c r="O15" s="164"/>
      <c r="P15" s="164"/>
      <c r="Q15" s="164"/>
      <c r="R15" s="164"/>
      <c r="S15" s="164"/>
      <c r="T15" s="165"/>
      <c r="U15" s="162" t="s">
        <v>48</v>
      </c>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T15" s="90" t="str">
        <f>IF(AI15="(7)その他",IF(AM15="","←テーマが「(7)その他」の時は内容入力",""),"")</f>
        <v/>
      </c>
      <c r="AU15" s="89"/>
    </row>
    <row r="16" spans="2:51" ht="26.15" customHeight="1">
      <c r="B16" s="220"/>
      <c r="C16" s="234"/>
      <c r="D16" s="235"/>
      <c r="E16" s="166"/>
      <c r="F16" s="167"/>
      <c r="G16" s="167"/>
      <c r="H16" s="167"/>
      <c r="I16" s="167"/>
      <c r="J16" s="167"/>
      <c r="K16" s="167"/>
      <c r="L16" s="167"/>
      <c r="M16" s="167"/>
      <c r="N16" s="167"/>
      <c r="O16" s="167"/>
      <c r="P16" s="167"/>
      <c r="Q16" s="167"/>
      <c r="R16" s="167"/>
      <c r="S16" s="167"/>
      <c r="T16" s="168"/>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T16" s="90" t="str">
        <f>IF(AI16="(7)その他",IF(AM16="","←テーマが「(7)その他」の時は内容入力",""),"")</f>
        <v/>
      </c>
      <c r="AU16" s="89"/>
      <c r="AX16" s="10">
        <f>E15</f>
        <v>0</v>
      </c>
      <c r="AY16" s="10">
        <f>U16</f>
        <v>0</v>
      </c>
    </row>
    <row r="17" spans="2:218" ht="35.15" customHeight="1">
      <c r="B17" s="220"/>
      <c r="C17" s="226" t="s">
        <v>49</v>
      </c>
      <c r="D17" s="227"/>
      <c r="E17" s="179" t="s">
        <v>244</v>
      </c>
      <c r="F17" s="179"/>
      <c r="G17" s="179"/>
      <c r="H17" s="179"/>
      <c r="I17" s="179"/>
      <c r="J17" s="179"/>
      <c r="K17" s="179"/>
      <c r="L17" s="179"/>
      <c r="M17" s="179"/>
      <c r="N17" s="179"/>
      <c r="O17" s="179"/>
      <c r="P17" s="179"/>
      <c r="Q17" s="179"/>
      <c r="R17" s="179"/>
      <c r="S17" s="179"/>
      <c r="T17" s="179"/>
      <c r="U17" s="204" t="s">
        <v>50</v>
      </c>
      <c r="V17" s="204"/>
      <c r="W17" s="204"/>
      <c r="X17" s="204"/>
      <c r="Y17" s="204"/>
      <c r="Z17" s="204"/>
      <c r="AA17" s="204"/>
      <c r="AB17" s="204"/>
      <c r="AC17" s="179" t="str">
        <f>'１号要望書'!S5</f>
        <v/>
      </c>
      <c r="AD17" s="179"/>
      <c r="AE17" s="179"/>
      <c r="AF17" s="179"/>
      <c r="AG17" s="179">
        <f>'１号要望書'!BC5</f>
        <v>0</v>
      </c>
      <c r="AH17" s="179"/>
      <c r="AI17" s="179"/>
      <c r="AJ17" s="179"/>
      <c r="AK17" s="179">
        <f>'１号要望書'!BG5</f>
        <v>0</v>
      </c>
      <c r="AL17" s="179"/>
      <c r="AM17" s="179"/>
      <c r="AN17" s="179"/>
      <c r="AO17" s="179">
        <f>'１号要望書'!BK5</f>
        <v>0</v>
      </c>
      <c r="AP17" s="179"/>
      <c r="AQ17" s="179"/>
      <c r="AR17" s="205"/>
      <c r="AT17" s="89"/>
      <c r="AU17" s="89"/>
      <c r="AX17" s="10" t="str">
        <f>E17</f>
        <v>1年目</v>
      </c>
    </row>
    <row r="18" spans="2:218" ht="35.15" customHeight="1">
      <c r="B18" s="220"/>
      <c r="C18" s="226" t="s">
        <v>51</v>
      </c>
      <c r="D18" s="227"/>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205"/>
      <c r="AT18" s="94"/>
      <c r="AU18" s="89"/>
    </row>
    <row r="19" spans="2:218" ht="35.15" customHeight="1" thickBot="1">
      <c r="B19" s="221"/>
      <c r="C19" s="228" t="s">
        <v>52</v>
      </c>
      <c r="D19" s="229"/>
      <c r="E19" s="230"/>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1"/>
      <c r="AT19" s="89"/>
      <c r="AU19" s="89"/>
    </row>
    <row r="20" spans="2:218" ht="11.25" customHeight="1" thickBot="1">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T20" s="89"/>
      <c r="AU20" s="89"/>
    </row>
    <row r="21" spans="2:218" ht="100" customHeight="1">
      <c r="B21" s="148" t="s">
        <v>53</v>
      </c>
      <c r="C21" s="236" t="s">
        <v>54</v>
      </c>
      <c r="D21" s="237"/>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9"/>
      <c r="AT21" s="36"/>
      <c r="AU21" s="36"/>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row>
    <row r="22" spans="2:218" ht="100" customHeight="1">
      <c r="B22" s="149"/>
      <c r="C22" s="184" t="s">
        <v>55</v>
      </c>
      <c r="D22" s="172"/>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4"/>
      <c r="AT22" s="36"/>
      <c r="AU22" s="36"/>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row>
    <row r="23" spans="2:218" ht="20.149999999999999" customHeight="1">
      <c r="B23" s="149"/>
      <c r="C23" s="208" t="str">
        <f>E17</f>
        <v>1年目</v>
      </c>
      <c r="D23" s="209"/>
      <c r="E23" s="195"/>
      <c r="F23" s="196"/>
      <c r="G23" s="169" t="s">
        <v>56</v>
      </c>
      <c r="H23" s="169"/>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8"/>
      <c r="AT23" s="329" t="s">
        <v>57</v>
      </c>
      <c r="AU23" s="329"/>
      <c r="AV23" s="329"/>
      <c r="AW23" s="36"/>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row>
    <row r="24" spans="2:218" ht="20.149999999999999" customHeight="1">
      <c r="B24" s="149"/>
      <c r="C24" s="193" t="s">
        <v>58</v>
      </c>
      <c r="D24" s="194"/>
      <c r="E24" s="145"/>
      <c r="F24" s="146"/>
      <c r="G24" s="144" t="s">
        <v>59</v>
      </c>
      <c r="H24" s="144"/>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3"/>
      <c r="AT24" s="329"/>
      <c r="AU24" s="329"/>
      <c r="AV24" s="329"/>
      <c r="AW24" s="36"/>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row>
    <row r="25" spans="2:218" ht="20.149999999999999" customHeight="1">
      <c r="B25" s="149"/>
      <c r="C25" s="193"/>
      <c r="D25" s="194"/>
      <c r="E25" s="145"/>
      <c r="F25" s="146"/>
      <c r="G25" s="144" t="s">
        <v>59</v>
      </c>
      <c r="H25" s="144"/>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3"/>
      <c r="AT25" s="329"/>
      <c r="AU25" s="329"/>
      <c r="AV25" s="329"/>
      <c r="AW25" s="36"/>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row>
    <row r="26" spans="2:218" ht="20.149999999999999" customHeight="1">
      <c r="B26" s="149"/>
      <c r="C26" s="193"/>
      <c r="D26" s="194"/>
      <c r="E26" s="145"/>
      <c r="F26" s="146"/>
      <c r="G26" s="144" t="s">
        <v>59</v>
      </c>
      <c r="H26" s="144"/>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3"/>
      <c r="AT26" s="329"/>
      <c r="AU26" s="329"/>
      <c r="AV26" s="329"/>
      <c r="AW26" s="36"/>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row>
    <row r="27" spans="2:218" ht="20.149999999999999" customHeight="1">
      <c r="B27" s="149"/>
      <c r="C27" s="193"/>
      <c r="D27" s="194"/>
      <c r="E27" s="145"/>
      <c r="F27" s="146"/>
      <c r="G27" s="144" t="s">
        <v>59</v>
      </c>
      <c r="H27" s="144"/>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3"/>
      <c r="AT27" s="329"/>
      <c r="AU27" s="329"/>
      <c r="AV27" s="329"/>
      <c r="AW27" s="36"/>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row>
    <row r="28" spans="2:218" ht="20.149999999999999" customHeight="1" thickBot="1">
      <c r="B28" s="149"/>
      <c r="C28" s="206"/>
      <c r="D28" s="207"/>
      <c r="E28" s="330"/>
      <c r="F28" s="331"/>
      <c r="G28" s="332" t="s">
        <v>59</v>
      </c>
      <c r="H28" s="332"/>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4"/>
      <c r="AT28" s="329"/>
      <c r="AU28" s="329"/>
      <c r="AV28" s="329"/>
      <c r="AW28" s="36"/>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row>
    <row r="29" spans="2:218" ht="27" customHeight="1">
      <c r="B29" s="149"/>
      <c r="C29" s="185" t="s">
        <v>60</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7"/>
      <c r="AT29" s="36"/>
      <c r="AU29" s="36"/>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row>
    <row r="30" spans="2:218" ht="100" customHeight="1">
      <c r="B30" s="149"/>
      <c r="C30" s="171" t="s">
        <v>61</v>
      </c>
      <c r="D30" s="172"/>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90"/>
      <c r="AT30" s="36"/>
      <c r="AU30" s="36"/>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row>
    <row r="31" spans="2:218" ht="35.15" customHeight="1">
      <c r="B31" s="149"/>
      <c r="C31" s="171" t="s">
        <v>62</v>
      </c>
      <c r="D31" s="172"/>
      <c r="E31" s="175"/>
      <c r="F31" s="175"/>
      <c r="G31" s="175"/>
      <c r="H31" s="175"/>
      <c r="I31" s="175"/>
      <c r="J31" s="175"/>
      <c r="K31" s="175"/>
      <c r="L31" s="175"/>
      <c r="M31" s="175"/>
      <c r="N31" s="175"/>
      <c r="O31" s="175"/>
      <c r="P31" s="175"/>
      <c r="Q31" s="175"/>
      <c r="R31" s="175"/>
      <c r="S31" s="175"/>
      <c r="T31" s="175"/>
      <c r="U31" s="176" t="s">
        <v>63</v>
      </c>
      <c r="V31" s="176"/>
      <c r="W31" s="176"/>
      <c r="X31" s="176"/>
      <c r="Y31" s="176"/>
      <c r="Z31" s="176"/>
      <c r="AA31" s="176"/>
      <c r="AB31" s="176"/>
      <c r="AC31" s="177"/>
      <c r="AD31" s="177"/>
      <c r="AE31" s="177"/>
      <c r="AF31" s="177"/>
      <c r="AG31" s="177"/>
      <c r="AH31" s="177"/>
      <c r="AI31" s="177"/>
      <c r="AJ31" s="177"/>
      <c r="AK31" s="177"/>
      <c r="AL31" s="177"/>
      <c r="AM31" s="177"/>
      <c r="AN31" s="177"/>
      <c r="AO31" s="177"/>
      <c r="AP31" s="177"/>
      <c r="AQ31" s="177"/>
      <c r="AR31" s="178"/>
      <c r="AT31" s="36"/>
      <c r="AU31" s="36"/>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row>
    <row r="32" spans="2:218" ht="18" customHeight="1">
      <c r="B32" s="149"/>
      <c r="C32" s="191" t="s">
        <v>64</v>
      </c>
      <c r="D32" s="192"/>
      <c r="E32" s="138" t="s">
        <v>65</v>
      </c>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8" t="s">
        <v>66</v>
      </c>
      <c r="AD32" s="139"/>
      <c r="AE32" s="139"/>
      <c r="AF32" s="139"/>
      <c r="AG32" s="139"/>
      <c r="AH32" s="139"/>
      <c r="AI32" s="139"/>
      <c r="AJ32" s="139"/>
      <c r="AK32" s="139"/>
      <c r="AL32" s="139"/>
      <c r="AM32" s="139"/>
      <c r="AN32" s="139"/>
      <c r="AO32" s="139"/>
      <c r="AP32" s="139"/>
      <c r="AQ32" s="139"/>
      <c r="AR32" s="140"/>
      <c r="AT32" s="36"/>
      <c r="AU32" s="36"/>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row>
    <row r="33" spans="2:218" ht="62.15" customHeight="1">
      <c r="B33" s="149"/>
      <c r="C33" s="193"/>
      <c r="D33" s="194"/>
      <c r="E33" s="141"/>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1"/>
      <c r="AD33" s="142"/>
      <c r="AE33" s="142"/>
      <c r="AF33" s="142"/>
      <c r="AG33" s="142"/>
      <c r="AH33" s="142"/>
      <c r="AI33" s="142"/>
      <c r="AJ33" s="142"/>
      <c r="AK33" s="142"/>
      <c r="AL33" s="142"/>
      <c r="AM33" s="142"/>
      <c r="AN33" s="142"/>
      <c r="AO33" s="142"/>
      <c r="AP33" s="142"/>
      <c r="AQ33" s="142"/>
      <c r="AR33" s="143"/>
      <c r="AT33" s="37" t="s">
        <v>67</v>
      </c>
      <c r="AU33" s="36"/>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row>
    <row r="34" spans="2:218" ht="18" customHeight="1">
      <c r="B34" s="149"/>
      <c r="C34" s="193"/>
      <c r="D34" s="194"/>
      <c r="E34" s="138" t="s">
        <v>68</v>
      </c>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8" t="s">
        <v>69</v>
      </c>
      <c r="AD34" s="139"/>
      <c r="AE34" s="139"/>
      <c r="AF34" s="139"/>
      <c r="AG34" s="139"/>
      <c r="AH34" s="139"/>
      <c r="AI34" s="139"/>
      <c r="AJ34" s="139"/>
      <c r="AK34" s="139"/>
      <c r="AL34" s="139"/>
      <c r="AM34" s="139"/>
      <c r="AN34" s="139"/>
      <c r="AO34" s="139"/>
      <c r="AP34" s="139"/>
      <c r="AQ34" s="139"/>
      <c r="AR34" s="140"/>
      <c r="AT34" s="38"/>
      <c r="AU34" s="36"/>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row>
    <row r="35" spans="2:218" ht="62.15" customHeight="1" thickBot="1">
      <c r="B35" s="149"/>
      <c r="C35" s="199"/>
      <c r="D35" s="200"/>
      <c r="E35" s="141"/>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1"/>
      <c r="AD35" s="142"/>
      <c r="AE35" s="142"/>
      <c r="AF35" s="142"/>
      <c r="AG35" s="142"/>
      <c r="AH35" s="142"/>
      <c r="AI35" s="142"/>
      <c r="AJ35" s="142"/>
      <c r="AK35" s="142"/>
      <c r="AL35" s="142"/>
      <c r="AM35" s="142"/>
      <c r="AN35" s="142"/>
      <c r="AO35" s="142"/>
      <c r="AP35" s="142"/>
      <c r="AQ35" s="142"/>
      <c r="AR35" s="143"/>
      <c r="AT35" s="37" t="s">
        <v>70</v>
      </c>
      <c r="AU35" s="36"/>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row>
    <row r="36" spans="2:218" ht="20.149999999999999" hidden="1" customHeight="1">
      <c r="B36" s="149"/>
      <c r="C36" s="191" t="s">
        <v>58</v>
      </c>
      <c r="D36" s="192"/>
      <c r="E36" s="195"/>
      <c r="F36" s="196"/>
      <c r="G36" s="169" t="s">
        <v>56</v>
      </c>
      <c r="H36" s="169"/>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8"/>
      <c r="AT36" s="36"/>
      <c r="AU36" s="36"/>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row>
    <row r="37" spans="2:218" ht="20.149999999999999" hidden="1" customHeight="1">
      <c r="B37" s="149"/>
      <c r="C37" s="193"/>
      <c r="D37" s="194"/>
      <c r="E37" s="145"/>
      <c r="F37" s="146"/>
      <c r="G37" s="144" t="s">
        <v>59</v>
      </c>
      <c r="H37" s="144"/>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3"/>
      <c r="AT37" s="36"/>
      <c r="AU37" s="36"/>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row>
    <row r="38" spans="2:218" ht="20.149999999999999" hidden="1" customHeight="1">
      <c r="B38" s="149"/>
      <c r="C38" s="193"/>
      <c r="D38" s="194"/>
      <c r="E38" s="145"/>
      <c r="F38" s="146"/>
      <c r="G38" s="144" t="s">
        <v>59</v>
      </c>
      <c r="H38" s="144"/>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3"/>
      <c r="AT38" s="36"/>
      <c r="AU38" s="36"/>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row>
    <row r="39" spans="2:218" ht="20.149999999999999" hidden="1" customHeight="1">
      <c r="B39" s="149"/>
      <c r="C39" s="193"/>
      <c r="D39" s="194"/>
      <c r="E39" s="145"/>
      <c r="F39" s="146"/>
      <c r="G39" s="144" t="s">
        <v>59</v>
      </c>
      <c r="H39" s="144"/>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3"/>
      <c r="AT39" s="36"/>
      <c r="AU39" s="36"/>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row>
    <row r="40" spans="2:218" ht="20.149999999999999" hidden="1" customHeight="1">
      <c r="B40" s="149"/>
      <c r="C40" s="193"/>
      <c r="D40" s="194"/>
      <c r="E40" s="145"/>
      <c r="F40" s="146"/>
      <c r="G40" s="144" t="s">
        <v>59</v>
      </c>
      <c r="H40" s="144"/>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3"/>
      <c r="AT40" s="36"/>
      <c r="AU40" s="36"/>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row>
    <row r="41" spans="2:218" ht="19.5" customHeight="1">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T41" s="89"/>
      <c r="AU41" s="89"/>
    </row>
    <row r="42" spans="2:218" ht="19.5" customHeight="1" thickBot="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T42" s="89"/>
      <c r="AU42" s="89"/>
    </row>
    <row r="43" spans="2:218" ht="27" customHeight="1">
      <c r="B43" s="148" t="s">
        <v>71</v>
      </c>
      <c r="C43" s="159" t="s">
        <v>72</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1"/>
      <c r="AT43" s="36"/>
      <c r="AU43" s="36"/>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row>
    <row r="44" spans="2:218" ht="100" customHeight="1">
      <c r="B44" s="149"/>
      <c r="C44" s="171" t="s">
        <v>61</v>
      </c>
      <c r="D44" s="172"/>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4"/>
      <c r="AT44" s="36"/>
      <c r="AU44" s="36"/>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row>
    <row r="45" spans="2:218" ht="35.15" customHeight="1">
      <c r="B45" s="149"/>
      <c r="C45" s="171" t="s">
        <v>62</v>
      </c>
      <c r="D45" s="172"/>
      <c r="E45" s="175"/>
      <c r="F45" s="175"/>
      <c r="G45" s="175"/>
      <c r="H45" s="175"/>
      <c r="I45" s="175"/>
      <c r="J45" s="175"/>
      <c r="K45" s="175"/>
      <c r="L45" s="175"/>
      <c r="M45" s="175"/>
      <c r="N45" s="175"/>
      <c r="O45" s="175"/>
      <c r="P45" s="175"/>
      <c r="Q45" s="175"/>
      <c r="R45" s="175"/>
      <c r="S45" s="175"/>
      <c r="T45" s="175"/>
      <c r="U45" s="176" t="s">
        <v>63</v>
      </c>
      <c r="V45" s="176"/>
      <c r="W45" s="176"/>
      <c r="X45" s="176"/>
      <c r="Y45" s="176"/>
      <c r="Z45" s="176"/>
      <c r="AA45" s="176"/>
      <c r="AB45" s="176"/>
      <c r="AC45" s="177"/>
      <c r="AD45" s="177"/>
      <c r="AE45" s="177"/>
      <c r="AF45" s="177"/>
      <c r="AG45" s="177"/>
      <c r="AH45" s="177"/>
      <c r="AI45" s="177"/>
      <c r="AJ45" s="177"/>
      <c r="AK45" s="177"/>
      <c r="AL45" s="177"/>
      <c r="AM45" s="177"/>
      <c r="AN45" s="177"/>
      <c r="AO45" s="177"/>
      <c r="AP45" s="177"/>
      <c r="AQ45" s="177"/>
      <c r="AR45" s="178"/>
      <c r="AT45" s="36"/>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row>
    <row r="46" spans="2:218" ht="18" customHeight="1">
      <c r="B46" s="149"/>
      <c r="C46" s="191" t="s">
        <v>64</v>
      </c>
      <c r="D46" s="192"/>
      <c r="E46" s="138" t="s">
        <v>65</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8" t="s">
        <v>66</v>
      </c>
      <c r="AD46" s="139"/>
      <c r="AE46" s="139"/>
      <c r="AF46" s="139"/>
      <c r="AG46" s="139"/>
      <c r="AH46" s="139"/>
      <c r="AI46" s="139"/>
      <c r="AJ46" s="139"/>
      <c r="AK46" s="139"/>
      <c r="AL46" s="139"/>
      <c r="AM46" s="139"/>
      <c r="AN46" s="139"/>
      <c r="AO46" s="139"/>
      <c r="AP46" s="139"/>
      <c r="AQ46" s="139"/>
      <c r="AR46" s="140"/>
      <c r="AT46" s="36"/>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row>
    <row r="47" spans="2:218" ht="62.15" customHeight="1">
      <c r="B47" s="149"/>
      <c r="C47" s="193"/>
      <c r="D47" s="194"/>
      <c r="E47" s="141"/>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1"/>
      <c r="AD47" s="142"/>
      <c r="AE47" s="142"/>
      <c r="AF47" s="142"/>
      <c r="AG47" s="142"/>
      <c r="AH47" s="142"/>
      <c r="AI47" s="142"/>
      <c r="AJ47" s="142"/>
      <c r="AK47" s="142"/>
      <c r="AL47" s="142"/>
      <c r="AM47" s="142"/>
      <c r="AN47" s="142"/>
      <c r="AO47" s="142"/>
      <c r="AP47" s="142"/>
      <c r="AQ47" s="142"/>
      <c r="AR47" s="143"/>
      <c r="AT47" s="37" t="s">
        <v>73</v>
      </c>
      <c r="AU47" s="36"/>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row>
    <row r="48" spans="2:218" ht="18" customHeight="1">
      <c r="B48" s="149"/>
      <c r="C48" s="193"/>
      <c r="D48" s="194"/>
      <c r="E48" s="138" t="s">
        <v>68</v>
      </c>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8" t="s">
        <v>69</v>
      </c>
      <c r="AD48" s="139"/>
      <c r="AE48" s="139"/>
      <c r="AF48" s="139"/>
      <c r="AG48" s="139"/>
      <c r="AH48" s="139"/>
      <c r="AI48" s="139"/>
      <c r="AJ48" s="139"/>
      <c r="AK48" s="139"/>
      <c r="AL48" s="139"/>
      <c r="AM48" s="139"/>
      <c r="AN48" s="139"/>
      <c r="AO48" s="139"/>
      <c r="AP48" s="139"/>
      <c r="AQ48" s="139"/>
      <c r="AR48" s="140"/>
      <c r="AT48" s="38"/>
      <c r="AU48" s="36"/>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row>
    <row r="49" spans="2:218" ht="62.15" customHeight="1">
      <c r="B49" s="149"/>
      <c r="C49" s="199"/>
      <c r="D49" s="200"/>
      <c r="E49" s="141"/>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1"/>
      <c r="AD49" s="142"/>
      <c r="AE49" s="142"/>
      <c r="AF49" s="142"/>
      <c r="AG49" s="142"/>
      <c r="AH49" s="142"/>
      <c r="AI49" s="142"/>
      <c r="AJ49" s="142"/>
      <c r="AK49" s="142"/>
      <c r="AL49" s="142"/>
      <c r="AM49" s="142"/>
      <c r="AN49" s="142"/>
      <c r="AO49" s="142"/>
      <c r="AP49" s="142"/>
      <c r="AQ49" s="142"/>
      <c r="AR49" s="143"/>
      <c r="AT49" s="37" t="s">
        <v>73</v>
      </c>
      <c r="AU49" s="36"/>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row>
    <row r="50" spans="2:218" ht="27" customHeight="1">
      <c r="B50" s="149"/>
      <c r="C50" s="185" t="s">
        <v>74</v>
      </c>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7"/>
      <c r="AT50" s="36"/>
      <c r="AU50" s="36"/>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row>
    <row r="51" spans="2:218" ht="100" customHeight="1">
      <c r="B51" s="149"/>
      <c r="C51" s="171" t="s">
        <v>61</v>
      </c>
      <c r="D51" s="172"/>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4"/>
      <c r="AT51" s="36"/>
      <c r="AU51" s="36"/>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row>
    <row r="52" spans="2:218" ht="35.15" customHeight="1">
      <c r="B52" s="149"/>
      <c r="C52" s="171" t="s">
        <v>62</v>
      </c>
      <c r="D52" s="172"/>
      <c r="E52" s="175"/>
      <c r="F52" s="175"/>
      <c r="G52" s="175"/>
      <c r="H52" s="175"/>
      <c r="I52" s="175"/>
      <c r="J52" s="175"/>
      <c r="K52" s="175"/>
      <c r="L52" s="175"/>
      <c r="M52" s="175"/>
      <c r="N52" s="175"/>
      <c r="O52" s="175"/>
      <c r="P52" s="175"/>
      <c r="Q52" s="175"/>
      <c r="R52" s="175"/>
      <c r="S52" s="175"/>
      <c r="T52" s="175"/>
      <c r="U52" s="176" t="s">
        <v>63</v>
      </c>
      <c r="V52" s="176"/>
      <c r="W52" s="176"/>
      <c r="X52" s="176"/>
      <c r="Y52" s="176"/>
      <c r="Z52" s="176"/>
      <c r="AA52" s="176"/>
      <c r="AB52" s="176"/>
      <c r="AC52" s="177"/>
      <c r="AD52" s="177"/>
      <c r="AE52" s="177"/>
      <c r="AF52" s="177"/>
      <c r="AG52" s="177"/>
      <c r="AH52" s="177"/>
      <c r="AI52" s="177"/>
      <c r="AJ52" s="177"/>
      <c r="AK52" s="177"/>
      <c r="AL52" s="177"/>
      <c r="AM52" s="177"/>
      <c r="AN52" s="177"/>
      <c r="AO52" s="177"/>
      <c r="AP52" s="177"/>
      <c r="AQ52" s="177"/>
      <c r="AR52" s="178"/>
      <c r="AT52" s="36"/>
      <c r="AU52" s="36"/>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row>
    <row r="53" spans="2:218" ht="18" customHeight="1">
      <c r="B53" s="149"/>
      <c r="C53" s="191" t="s">
        <v>75</v>
      </c>
      <c r="D53" s="192"/>
      <c r="E53" s="302" t="s">
        <v>65</v>
      </c>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4"/>
      <c r="AT53" s="36"/>
      <c r="AU53" s="36"/>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row>
    <row r="54" spans="2:218" ht="62.15" customHeight="1">
      <c r="B54" s="149"/>
      <c r="C54" s="193"/>
      <c r="D54" s="194"/>
      <c r="E54" s="311"/>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3"/>
      <c r="AT54" s="37"/>
      <c r="AU54" s="36"/>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row>
    <row r="55" spans="2:218" ht="18" customHeight="1">
      <c r="B55" s="149"/>
      <c r="C55" s="193"/>
      <c r="D55" s="194"/>
      <c r="E55" s="302" t="s">
        <v>68</v>
      </c>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4"/>
      <c r="AT55" s="38"/>
      <c r="AU55" s="36"/>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row>
    <row r="56" spans="2:218" ht="62.15" customHeight="1">
      <c r="B56" s="149"/>
      <c r="C56" s="199"/>
      <c r="D56" s="200"/>
      <c r="E56" s="311"/>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c r="AP56" s="312"/>
      <c r="AQ56" s="312"/>
      <c r="AR56" s="313"/>
      <c r="AT56" s="37"/>
      <c r="AU56" s="36"/>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row>
    <row r="57" spans="2:218" ht="22" customHeight="1">
      <c r="B57" s="149"/>
      <c r="C57" s="305" t="s">
        <v>76</v>
      </c>
      <c r="D57" s="19"/>
      <c r="E57" s="147" t="s">
        <v>77</v>
      </c>
      <c r="F57" s="147"/>
      <c r="G57" s="147"/>
      <c r="H57" s="147"/>
      <c r="I57" s="147"/>
      <c r="J57" s="147"/>
      <c r="K57" s="147"/>
      <c r="L57" s="147"/>
      <c r="M57" s="147"/>
      <c r="N57" s="147"/>
      <c r="O57" s="147"/>
      <c r="P57" s="147"/>
      <c r="Q57" s="147" t="s">
        <v>78</v>
      </c>
      <c r="R57" s="147"/>
      <c r="S57" s="147"/>
      <c r="T57" s="147"/>
      <c r="U57" s="147"/>
      <c r="V57" s="147"/>
      <c r="W57" s="147"/>
      <c r="X57" s="147"/>
      <c r="Y57" s="147"/>
      <c r="Z57" s="147"/>
      <c r="AA57" s="147"/>
      <c r="AB57" s="147"/>
      <c r="AC57" s="147" t="s">
        <v>79</v>
      </c>
      <c r="AD57" s="147"/>
      <c r="AE57" s="147"/>
      <c r="AF57" s="147"/>
      <c r="AG57" s="147"/>
      <c r="AH57" s="147"/>
      <c r="AI57" s="147"/>
      <c r="AJ57" s="147"/>
      <c r="AK57" s="147"/>
      <c r="AL57" s="147"/>
      <c r="AM57" s="147"/>
      <c r="AN57" s="147"/>
      <c r="AO57" s="325" t="s">
        <v>80</v>
      </c>
      <c r="AP57" s="325"/>
      <c r="AQ57" s="325"/>
      <c r="AR57" s="326"/>
      <c r="AT57" s="36"/>
      <c r="AU57" s="36"/>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row>
    <row r="58" spans="2:218" ht="22" customHeight="1">
      <c r="B58" s="149"/>
      <c r="C58" s="305"/>
      <c r="D58" s="20"/>
      <c r="E58" s="12">
        <v>4</v>
      </c>
      <c r="F58" s="13">
        <v>5</v>
      </c>
      <c r="G58" s="12">
        <v>6</v>
      </c>
      <c r="H58" s="13">
        <v>7</v>
      </c>
      <c r="I58" s="12">
        <v>8</v>
      </c>
      <c r="J58" s="13">
        <v>9</v>
      </c>
      <c r="K58" s="14">
        <v>10</v>
      </c>
      <c r="L58" s="15">
        <v>11</v>
      </c>
      <c r="M58" s="14">
        <v>12</v>
      </c>
      <c r="N58" s="13">
        <v>1</v>
      </c>
      <c r="O58" s="12">
        <v>2</v>
      </c>
      <c r="P58" s="16">
        <v>3</v>
      </c>
      <c r="Q58" s="12">
        <v>4</v>
      </c>
      <c r="R58" s="13">
        <v>5</v>
      </c>
      <c r="S58" s="13">
        <v>6</v>
      </c>
      <c r="T58" s="13">
        <v>7</v>
      </c>
      <c r="U58" s="13">
        <v>8</v>
      </c>
      <c r="V58" s="13">
        <v>9</v>
      </c>
      <c r="W58" s="15">
        <v>10</v>
      </c>
      <c r="X58" s="15">
        <v>11</v>
      </c>
      <c r="Y58" s="15">
        <v>12</v>
      </c>
      <c r="Z58" s="13">
        <v>1</v>
      </c>
      <c r="AA58" s="13">
        <v>2</v>
      </c>
      <c r="AB58" s="17">
        <v>3</v>
      </c>
      <c r="AC58" s="18">
        <v>4</v>
      </c>
      <c r="AD58" s="13">
        <v>5</v>
      </c>
      <c r="AE58" s="13">
        <v>6</v>
      </c>
      <c r="AF58" s="13">
        <v>7</v>
      </c>
      <c r="AG58" s="13">
        <v>8</v>
      </c>
      <c r="AH58" s="13">
        <v>9</v>
      </c>
      <c r="AI58" s="15">
        <v>10</v>
      </c>
      <c r="AJ58" s="15">
        <v>11</v>
      </c>
      <c r="AK58" s="15">
        <v>12</v>
      </c>
      <c r="AL58" s="13">
        <v>1</v>
      </c>
      <c r="AM58" s="13">
        <v>2</v>
      </c>
      <c r="AN58" s="17">
        <v>3</v>
      </c>
      <c r="AO58" s="325"/>
      <c r="AP58" s="325"/>
      <c r="AQ58" s="325"/>
      <c r="AR58" s="326"/>
      <c r="AT58" s="36"/>
      <c r="AU58" s="36"/>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row>
    <row r="59" spans="2:218" ht="22" customHeight="1">
      <c r="B59" s="149"/>
      <c r="C59" s="305"/>
      <c r="D59" s="22"/>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325"/>
      <c r="AP59" s="325"/>
      <c r="AQ59" s="325"/>
      <c r="AR59" s="326"/>
      <c r="AT59" s="301" t="s">
        <v>81</v>
      </c>
      <c r="AU59" s="301"/>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row>
    <row r="60" spans="2:218" ht="22" customHeight="1">
      <c r="B60" s="149"/>
      <c r="C60" s="305"/>
      <c r="D60" s="23"/>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7"/>
      <c r="AF60" s="24"/>
      <c r="AG60" s="24"/>
      <c r="AH60" s="24"/>
      <c r="AI60" s="24"/>
      <c r="AJ60" s="24"/>
      <c r="AK60" s="24"/>
      <c r="AL60" s="24"/>
      <c r="AM60" s="24"/>
      <c r="AN60" s="24"/>
      <c r="AO60" s="325"/>
      <c r="AP60" s="325"/>
      <c r="AQ60" s="325"/>
      <c r="AR60" s="326"/>
      <c r="AT60" s="301"/>
      <c r="AU60" s="301"/>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row>
    <row r="61" spans="2:218" ht="22" customHeight="1">
      <c r="B61" s="149"/>
      <c r="C61" s="305"/>
      <c r="D61" s="23"/>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325"/>
      <c r="AP61" s="325"/>
      <c r="AQ61" s="325"/>
      <c r="AR61" s="326"/>
      <c r="AT61" s="301"/>
      <c r="AU61" s="301"/>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row>
    <row r="62" spans="2:218" ht="22" customHeight="1">
      <c r="B62" s="149"/>
      <c r="C62" s="305"/>
      <c r="D62" s="28"/>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325"/>
      <c r="AP62" s="325"/>
      <c r="AQ62" s="325"/>
      <c r="AR62" s="326"/>
      <c r="AT62" s="301"/>
      <c r="AU62" s="301"/>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row>
    <row r="63" spans="2:218" ht="22" customHeight="1">
      <c r="B63" s="149"/>
      <c r="C63" s="305"/>
      <c r="D63" s="28"/>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325"/>
      <c r="AP63" s="325"/>
      <c r="AQ63" s="325"/>
      <c r="AR63" s="326"/>
      <c r="AT63" s="301"/>
      <c r="AU63" s="301"/>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row>
    <row r="64" spans="2:218" ht="22" customHeight="1">
      <c r="B64" s="149"/>
      <c r="C64" s="305"/>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325"/>
      <c r="AP64" s="325"/>
      <c r="AQ64" s="325"/>
      <c r="AR64" s="326"/>
      <c r="AT64" s="301"/>
      <c r="AU64" s="301"/>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row>
    <row r="65" spans="1:218" ht="22" customHeight="1">
      <c r="B65" s="149"/>
      <c r="C65" s="305"/>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325"/>
      <c r="AP65" s="325"/>
      <c r="AQ65" s="325"/>
      <c r="AR65" s="326"/>
      <c r="AT65" s="301"/>
      <c r="AU65" s="301"/>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row>
    <row r="66" spans="1:218" ht="22" customHeight="1">
      <c r="B66" s="149"/>
      <c r="C66" s="305"/>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325"/>
      <c r="AP66" s="325"/>
      <c r="AQ66" s="325"/>
      <c r="AR66" s="326"/>
      <c r="AT66" s="301"/>
      <c r="AU66" s="301"/>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row>
    <row r="67" spans="1:218" ht="22" customHeight="1" thickBot="1">
      <c r="B67" s="150"/>
      <c r="C67" s="306"/>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327"/>
      <c r="AP67" s="327"/>
      <c r="AQ67" s="327"/>
      <c r="AR67" s="328"/>
      <c r="AT67" s="301"/>
      <c r="AU67" s="301"/>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row>
    <row r="68" spans="1:218" ht="60" customHeight="1">
      <c r="B68" s="148" t="s">
        <v>82</v>
      </c>
      <c r="C68" s="314" t="s">
        <v>83</v>
      </c>
      <c r="D68" s="315"/>
      <c r="E68" s="316"/>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8"/>
      <c r="AT68" s="36"/>
      <c r="AU68" s="36"/>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row>
    <row r="69" spans="1:218" ht="30" customHeight="1">
      <c r="B69" s="149"/>
      <c r="C69" s="154" t="s">
        <v>84</v>
      </c>
      <c r="D69" s="155"/>
      <c r="E69" s="156" t="s">
        <v>85</v>
      </c>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8"/>
      <c r="AT69" s="36"/>
      <c r="AU69" s="36"/>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row>
    <row r="70" spans="1:218" ht="30" customHeight="1">
      <c r="B70" s="149"/>
      <c r="C70" s="21" t="s">
        <v>86</v>
      </c>
      <c r="D70" s="29"/>
      <c r="E70" s="151"/>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2"/>
      <c r="AP70" s="152"/>
      <c r="AQ70" s="152"/>
      <c r="AR70" s="153"/>
      <c r="AT70" s="36"/>
      <c r="AU70" s="36"/>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row>
    <row r="71" spans="1:218" ht="30" customHeight="1">
      <c r="A71" s="85"/>
      <c r="B71" s="149"/>
      <c r="C71" s="21" t="s">
        <v>87</v>
      </c>
      <c r="D71" s="29"/>
      <c r="E71" s="151"/>
      <c r="F71" s="152"/>
      <c r="G71" s="152"/>
      <c r="H71" s="152"/>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2"/>
      <c r="AP71" s="152"/>
      <c r="AQ71" s="152"/>
      <c r="AR71" s="153"/>
      <c r="AS71" s="85"/>
      <c r="AT71" s="36"/>
      <c r="AU71" s="36"/>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row>
    <row r="72" spans="1:218" ht="30" customHeight="1">
      <c r="B72" s="149"/>
      <c r="C72" s="21" t="s">
        <v>88</v>
      </c>
      <c r="D72" s="29"/>
      <c r="E72" s="151"/>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2"/>
      <c r="AP72" s="152"/>
      <c r="AQ72" s="152"/>
      <c r="AR72" s="153"/>
      <c r="AT72" s="36"/>
      <c r="AU72" s="36"/>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row>
    <row r="73" spans="1:218" ht="106.5" customHeight="1" thickBot="1">
      <c r="B73" s="150"/>
      <c r="C73" s="130" t="s">
        <v>89</v>
      </c>
      <c r="D73" s="307"/>
      <c r="E73" s="308"/>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09"/>
      <c r="AN73" s="309"/>
      <c r="AO73" s="309"/>
      <c r="AP73" s="309"/>
      <c r="AQ73" s="309"/>
      <c r="AR73" s="310"/>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row>
    <row r="74" spans="1:218" ht="26.5" customHeight="1">
      <c r="B74" s="126" t="s">
        <v>271</v>
      </c>
      <c r="C74" s="128" t="s">
        <v>272</v>
      </c>
      <c r="D74" s="129"/>
      <c r="E74" s="132"/>
      <c r="F74" s="133"/>
      <c r="G74" s="133"/>
      <c r="H74" s="133"/>
      <c r="I74" s="134"/>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1"/>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row>
    <row r="75" spans="1:218" ht="55" customHeight="1" thickBot="1">
      <c r="B75" s="127"/>
      <c r="C75" s="130" t="s">
        <v>273</v>
      </c>
      <c r="D75" s="131"/>
      <c r="E75" s="135"/>
      <c r="F75" s="136"/>
      <c r="G75" s="136"/>
      <c r="H75" s="136"/>
      <c r="I75" s="136"/>
      <c r="J75" s="136"/>
      <c r="K75" s="136"/>
      <c r="L75" s="136"/>
      <c r="M75" s="136"/>
      <c r="N75" s="136"/>
      <c r="O75" s="136"/>
      <c r="P75" s="136"/>
      <c r="Q75" s="136"/>
      <c r="R75" s="136"/>
      <c r="S75" s="136"/>
      <c r="T75" s="136"/>
      <c r="U75" s="136"/>
      <c r="V75" s="136"/>
      <c r="W75" s="136"/>
      <c r="X75" s="136"/>
      <c r="Y75" s="136"/>
      <c r="Z75" s="136"/>
      <c r="AA75" s="136"/>
      <c r="AB75" s="136"/>
      <c r="AC75" s="136"/>
      <c r="AD75" s="136"/>
      <c r="AE75" s="136"/>
      <c r="AF75" s="136"/>
      <c r="AG75" s="136"/>
      <c r="AH75" s="136"/>
      <c r="AI75" s="136"/>
      <c r="AJ75" s="136"/>
      <c r="AK75" s="136"/>
      <c r="AL75" s="136"/>
      <c r="AM75" s="136"/>
      <c r="AN75" s="136"/>
      <c r="AO75" s="136"/>
      <c r="AP75" s="136"/>
      <c r="AQ75" s="136"/>
      <c r="AR75" s="137"/>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row>
    <row r="76" spans="1:218" ht="22" customHeight="1">
      <c r="B76" s="265" t="s">
        <v>90</v>
      </c>
      <c r="C76" s="319" t="s">
        <v>91</v>
      </c>
      <c r="D76" s="320"/>
      <c r="E76" s="268"/>
      <c r="F76" s="269"/>
      <c r="G76" s="269"/>
      <c r="H76" s="269"/>
      <c r="I76" s="269"/>
      <c r="J76" s="269"/>
      <c r="K76" s="270"/>
      <c r="L76" s="277" t="s">
        <v>259</v>
      </c>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9"/>
      <c r="AT76" s="27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row>
    <row r="77" spans="1:218" ht="22" customHeight="1">
      <c r="B77" s="266"/>
      <c r="C77" s="321"/>
      <c r="D77" s="322"/>
      <c r="E77" s="271"/>
      <c r="F77" s="272"/>
      <c r="G77" s="272"/>
      <c r="H77" s="272"/>
      <c r="I77" s="272"/>
      <c r="J77" s="272"/>
      <c r="K77" s="273"/>
      <c r="L77" s="280"/>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2"/>
      <c r="AT77" s="27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row>
    <row r="78" spans="1:218" ht="27.75" customHeight="1" thickBot="1">
      <c r="B78" s="267"/>
      <c r="C78" s="323"/>
      <c r="D78" s="324"/>
      <c r="E78" s="274"/>
      <c r="F78" s="275"/>
      <c r="G78" s="275"/>
      <c r="H78" s="275"/>
      <c r="I78" s="275"/>
      <c r="J78" s="275"/>
      <c r="K78" s="276"/>
      <c r="L78" s="283"/>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5"/>
      <c r="AT78" s="27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row>
    <row r="79" spans="1:218" ht="21.75" customHeight="1">
      <c r="B79" s="45" t="s">
        <v>241</v>
      </c>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row>
    <row r="104" spans="9:9">
      <c r="I104" s="10" t="s">
        <v>243</v>
      </c>
    </row>
  </sheetData>
  <sheetProtection formatCells="0" formatColumns="0" formatRows="0" sort="0" autoFilter="0" pivotTables="0"/>
  <mergeCells count="178">
    <mergeCell ref="AT23:AV28"/>
    <mergeCell ref="E23:F23"/>
    <mergeCell ref="G23:H23"/>
    <mergeCell ref="I23:AR23"/>
    <mergeCell ref="E24:F24"/>
    <mergeCell ref="G24:H24"/>
    <mergeCell ref="I24:AR24"/>
    <mergeCell ref="E25:F25"/>
    <mergeCell ref="G25:H25"/>
    <mergeCell ref="I25:AR25"/>
    <mergeCell ref="E26:F26"/>
    <mergeCell ref="G26:H26"/>
    <mergeCell ref="I26:AR26"/>
    <mergeCell ref="E27:F27"/>
    <mergeCell ref="G27:H27"/>
    <mergeCell ref="I27:AR27"/>
    <mergeCell ref="E28:F28"/>
    <mergeCell ref="G28:H28"/>
    <mergeCell ref="I28:AR28"/>
    <mergeCell ref="AT59:AU67"/>
    <mergeCell ref="C53:D56"/>
    <mergeCell ref="E53:AR53"/>
    <mergeCell ref="C57:C67"/>
    <mergeCell ref="AT76:AT78"/>
    <mergeCell ref="C73:D73"/>
    <mergeCell ref="E73:AR73"/>
    <mergeCell ref="E72:AR72"/>
    <mergeCell ref="AC48:AR48"/>
    <mergeCell ref="E49:AB49"/>
    <mergeCell ref="AC49:AR49"/>
    <mergeCell ref="E54:AR54"/>
    <mergeCell ref="E55:AR55"/>
    <mergeCell ref="E56:AR56"/>
    <mergeCell ref="C50:AR50"/>
    <mergeCell ref="C68:D68"/>
    <mergeCell ref="E68:AR68"/>
    <mergeCell ref="C76:D78"/>
    <mergeCell ref="C51:D51"/>
    <mergeCell ref="AO57:AR67"/>
    <mergeCell ref="B76:B78"/>
    <mergeCell ref="E76:K78"/>
    <mergeCell ref="L76:AR78"/>
    <mergeCell ref="C45:D45"/>
    <mergeCell ref="E45:T45"/>
    <mergeCell ref="U45:AB45"/>
    <mergeCell ref="AC45:AR45"/>
    <mergeCell ref="C46:D49"/>
    <mergeCell ref="AK1:AR1"/>
    <mergeCell ref="AG1:AJ1"/>
    <mergeCell ref="B1:AF1"/>
    <mergeCell ref="E3:X3"/>
    <mergeCell ref="E5:X5"/>
    <mergeCell ref="E2:AR2"/>
    <mergeCell ref="B3:B7"/>
    <mergeCell ref="C3:C5"/>
    <mergeCell ref="C6:C7"/>
    <mergeCell ref="Y3:AF3"/>
    <mergeCell ref="Y4:AF5"/>
    <mergeCell ref="Y6:AF6"/>
    <mergeCell ref="Y7:AF7"/>
    <mergeCell ref="AG3:AR3"/>
    <mergeCell ref="AG4:AR5"/>
    <mergeCell ref="AG6:AR6"/>
    <mergeCell ref="AG7:AR7"/>
    <mergeCell ref="E7:X7"/>
    <mergeCell ref="F4:X4"/>
    <mergeCell ref="D4:D5"/>
    <mergeCell ref="E6:X6"/>
    <mergeCell ref="AC11:AF11"/>
    <mergeCell ref="AC12:AF12"/>
    <mergeCell ref="AG10:AR10"/>
    <mergeCell ref="AG11:AR11"/>
    <mergeCell ref="AG12:AR12"/>
    <mergeCell ref="U10:AB10"/>
    <mergeCell ref="E11:L11"/>
    <mergeCell ref="U9:AB9"/>
    <mergeCell ref="E10:L10"/>
    <mergeCell ref="M10:T10"/>
    <mergeCell ref="B8:AR8"/>
    <mergeCell ref="AC9:AR9"/>
    <mergeCell ref="AC10:AF10"/>
    <mergeCell ref="M11:T11"/>
    <mergeCell ref="U11:AB11"/>
    <mergeCell ref="E12:L12"/>
    <mergeCell ref="M12:T12"/>
    <mergeCell ref="U12:AB12"/>
    <mergeCell ref="B9:B12"/>
    <mergeCell ref="B13:AR13"/>
    <mergeCell ref="E14:AR14"/>
    <mergeCell ref="E17:T17"/>
    <mergeCell ref="U17:AB17"/>
    <mergeCell ref="AC17:AR17"/>
    <mergeCell ref="C24:D28"/>
    <mergeCell ref="C23:D23"/>
    <mergeCell ref="C9:D9"/>
    <mergeCell ref="C10:D10"/>
    <mergeCell ref="C11:D11"/>
    <mergeCell ref="C12:D12"/>
    <mergeCell ref="B14:B19"/>
    <mergeCell ref="C14:D14"/>
    <mergeCell ref="E9:L9"/>
    <mergeCell ref="M9:T9"/>
    <mergeCell ref="C17:D17"/>
    <mergeCell ref="C18:D18"/>
    <mergeCell ref="C19:D19"/>
    <mergeCell ref="E18:AR18"/>
    <mergeCell ref="E19:AR19"/>
    <mergeCell ref="E22:AR22"/>
    <mergeCell ref="C15:D16"/>
    <mergeCell ref="B21:B40"/>
    <mergeCell ref="C21:D21"/>
    <mergeCell ref="C22:D22"/>
    <mergeCell ref="C29:AR29"/>
    <mergeCell ref="C31:D31"/>
    <mergeCell ref="E21:AR21"/>
    <mergeCell ref="E37:F37"/>
    <mergeCell ref="G37:H37"/>
    <mergeCell ref="I38:AR38"/>
    <mergeCell ref="E40:F40"/>
    <mergeCell ref="G40:H40"/>
    <mergeCell ref="C30:D30"/>
    <mergeCell ref="E30:AR30"/>
    <mergeCell ref="E31:T31"/>
    <mergeCell ref="U31:AB31"/>
    <mergeCell ref="AC31:AR31"/>
    <mergeCell ref="I37:AR37"/>
    <mergeCell ref="E38:F38"/>
    <mergeCell ref="C36:D40"/>
    <mergeCell ref="E36:F36"/>
    <mergeCell ref="E33:AB33"/>
    <mergeCell ref="E34:AB34"/>
    <mergeCell ref="AC33:AR33"/>
    <mergeCell ref="I36:AR36"/>
    <mergeCell ref="AC35:AR35"/>
    <mergeCell ref="C32:D35"/>
    <mergeCell ref="AC34:AR34"/>
    <mergeCell ref="U15:AR15"/>
    <mergeCell ref="E15:T16"/>
    <mergeCell ref="G36:H36"/>
    <mergeCell ref="B41:AR41"/>
    <mergeCell ref="B43:B67"/>
    <mergeCell ref="E47:AB47"/>
    <mergeCell ref="C44:D44"/>
    <mergeCell ref="E44:AR44"/>
    <mergeCell ref="C52:D52"/>
    <mergeCell ref="E52:T52"/>
    <mergeCell ref="U52:AB52"/>
    <mergeCell ref="AC52:AR52"/>
    <mergeCell ref="E46:AB46"/>
    <mergeCell ref="G39:H39"/>
    <mergeCell ref="U16:AR16"/>
    <mergeCell ref="B20:AR20"/>
    <mergeCell ref="B42:AR42"/>
    <mergeCell ref="AC32:AR32"/>
    <mergeCell ref="I39:AR39"/>
    <mergeCell ref="I40:AR40"/>
    <mergeCell ref="E32:AB32"/>
    <mergeCell ref="E35:AB35"/>
    <mergeCell ref="E51:AR51"/>
    <mergeCell ref="B74:B75"/>
    <mergeCell ref="C74:D74"/>
    <mergeCell ref="C75:D75"/>
    <mergeCell ref="E74:I74"/>
    <mergeCell ref="E75:AR75"/>
    <mergeCell ref="AC46:AR46"/>
    <mergeCell ref="E48:AB48"/>
    <mergeCell ref="AC47:AR47"/>
    <mergeCell ref="G38:H38"/>
    <mergeCell ref="E39:F39"/>
    <mergeCell ref="E57:P57"/>
    <mergeCell ref="B68:B73"/>
    <mergeCell ref="E70:AR70"/>
    <mergeCell ref="C69:D69"/>
    <mergeCell ref="E69:AR69"/>
    <mergeCell ref="E71:AR71"/>
    <mergeCell ref="C43:AR43"/>
    <mergeCell ref="Q57:AB57"/>
    <mergeCell ref="AC57:AN57"/>
  </mergeCells>
  <phoneticPr fontId="1"/>
  <conditionalFormatting sqref="D70">
    <cfRule type="expression" dxfId="173" priority="56" stopIfTrue="1">
      <formula>$D$70=""</formula>
    </cfRule>
  </conditionalFormatting>
  <conditionalFormatting sqref="D71">
    <cfRule type="expression" dxfId="172" priority="55" stopIfTrue="1">
      <formula>$D$71=""</formula>
    </cfRule>
  </conditionalFormatting>
  <conditionalFormatting sqref="D72">
    <cfRule type="expression" dxfId="171" priority="54" stopIfTrue="1">
      <formula>$D$72=""</formula>
    </cfRule>
  </conditionalFormatting>
  <conditionalFormatting sqref="E31">
    <cfRule type="expression" dxfId="170" priority="91" stopIfTrue="1">
      <formula>$E$31=""</formula>
    </cfRule>
  </conditionalFormatting>
  <conditionalFormatting sqref="E4:F4">
    <cfRule type="expression" dxfId="169" priority="116" stopIfTrue="1">
      <formula>$E$4=""</formula>
    </cfRule>
  </conditionalFormatting>
  <conditionalFormatting sqref="E23:F23">
    <cfRule type="expression" dxfId="168" priority="29">
      <formula>$E$23=""</formula>
    </cfRule>
  </conditionalFormatting>
  <conditionalFormatting sqref="E24:F24">
    <cfRule type="expression" dxfId="167" priority="28">
      <formula>$E$24=""</formula>
    </cfRule>
  </conditionalFormatting>
  <conditionalFormatting sqref="E25:F25">
    <cfRule type="expression" dxfId="166" priority="27">
      <formula>$E$25=""</formula>
    </cfRule>
  </conditionalFormatting>
  <conditionalFormatting sqref="E26:F26">
    <cfRule type="expression" dxfId="165" priority="26">
      <formula>$E$26=""</formula>
    </cfRule>
  </conditionalFormatting>
  <conditionalFormatting sqref="E27:F27">
    <cfRule type="expression" dxfId="164" priority="25">
      <formula>$E$27=""</formula>
    </cfRule>
  </conditionalFormatting>
  <conditionalFormatting sqref="E28:F28">
    <cfRule type="expression" dxfId="163" priority="24">
      <formula>$E$28=""</formula>
    </cfRule>
  </conditionalFormatting>
  <conditionalFormatting sqref="E36:F36">
    <cfRule type="expression" dxfId="162" priority="79" stopIfTrue="1">
      <formula>$E$36=""</formula>
    </cfRule>
  </conditionalFormatting>
  <conditionalFormatting sqref="E37:F37">
    <cfRule type="expression" dxfId="161" priority="78" stopIfTrue="1">
      <formula>$E$37=""</formula>
    </cfRule>
  </conditionalFormatting>
  <conditionalFormatting sqref="E38:F38">
    <cfRule type="expression" dxfId="160" priority="77" stopIfTrue="1">
      <formula>$E$38=""</formula>
    </cfRule>
  </conditionalFormatting>
  <conditionalFormatting sqref="E39:F39">
    <cfRule type="expression" dxfId="159" priority="76" stopIfTrue="1">
      <formula>$E$39=""</formula>
    </cfRule>
  </conditionalFormatting>
  <conditionalFormatting sqref="E40:F40">
    <cfRule type="expression" dxfId="158" priority="75" stopIfTrue="1">
      <formula>$E$40=""</formula>
    </cfRule>
  </conditionalFormatting>
  <conditionalFormatting sqref="E74:I74">
    <cfRule type="cellIs" dxfId="157" priority="2" operator="equal">
      <formula>""</formula>
    </cfRule>
  </conditionalFormatting>
  <conditionalFormatting sqref="E76:K78">
    <cfRule type="expression" dxfId="156" priority="49" stopIfTrue="1">
      <formula>$E$76=""</formula>
    </cfRule>
  </conditionalFormatting>
  <conditionalFormatting sqref="E10:L10">
    <cfRule type="expression" dxfId="155" priority="109" stopIfTrue="1">
      <formula>$E$10=""</formula>
    </cfRule>
  </conditionalFormatting>
  <conditionalFormatting sqref="E11:L11">
    <cfRule type="expression" dxfId="154" priority="108" stopIfTrue="1">
      <formula>$E$11=""</formula>
    </cfRule>
  </conditionalFormatting>
  <conditionalFormatting sqref="E12:L12">
    <cfRule type="expression" dxfId="153" priority="107" stopIfTrue="1">
      <formula>$E$12=""</formula>
    </cfRule>
  </conditionalFormatting>
  <conditionalFormatting sqref="E15:T16">
    <cfRule type="expression" dxfId="152" priority="16">
      <formula>$E$15=""</formula>
    </cfRule>
  </conditionalFormatting>
  <conditionalFormatting sqref="E17:T17">
    <cfRule type="expression" dxfId="151" priority="96" stopIfTrue="1">
      <formula>$E$17=""</formula>
    </cfRule>
  </conditionalFormatting>
  <conditionalFormatting sqref="E45:T45">
    <cfRule type="expression" dxfId="150" priority="66" stopIfTrue="1">
      <formula>$E$45=""</formula>
    </cfRule>
  </conditionalFormatting>
  <conditionalFormatting sqref="E52:T52">
    <cfRule type="expression" dxfId="149" priority="60" stopIfTrue="1">
      <formula>$E$52=""</formula>
    </cfRule>
  </conditionalFormatting>
  <conditionalFormatting sqref="E3:X3">
    <cfRule type="expression" dxfId="148" priority="117" stopIfTrue="1">
      <formula>$E$3=""</formula>
    </cfRule>
  </conditionalFormatting>
  <conditionalFormatting sqref="E6:X6">
    <cfRule type="expression" dxfId="147" priority="113" stopIfTrue="1">
      <formula>$E$6=""</formula>
    </cfRule>
  </conditionalFormatting>
  <conditionalFormatting sqref="E7:X7">
    <cfRule type="expression" dxfId="146" priority="112" stopIfTrue="1">
      <formula>$E$7=""</formula>
    </cfRule>
  </conditionalFormatting>
  <conditionalFormatting sqref="E33:AB33">
    <cfRule type="expression" dxfId="145" priority="90" stopIfTrue="1">
      <formula>$E$33=""</formula>
    </cfRule>
  </conditionalFormatting>
  <conditionalFormatting sqref="E35:AB35">
    <cfRule type="expression" dxfId="144" priority="86" stopIfTrue="1">
      <formula>$E$35=""</formula>
    </cfRule>
  </conditionalFormatting>
  <conditionalFormatting sqref="E47:AB47">
    <cfRule type="expression" dxfId="143" priority="65" stopIfTrue="1">
      <formula>$E$47=""</formula>
    </cfRule>
  </conditionalFormatting>
  <conditionalFormatting sqref="E49:AB49">
    <cfRule type="expression" dxfId="142" priority="63" stopIfTrue="1">
      <formula>$E$49=""</formula>
    </cfRule>
  </conditionalFormatting>
  <conditionalFormatting sqref="E18:AR18">
    <cfRule type="expression" dxfId="141" priority="95" stopIfTrue="1">
      <formula>$E$18=""</formula>
    </cfRule>
  </conditionalFormatting>
  <conditionalFormatting sqref="E19:AR19">
    <cfRule type="expression" dxfId="140" priority="94" stopIfTrue="1">
      <formula>$E$19=""</formula>
    </cfRule>
  </conditionalFormatting>
  <conditionalFormatting sqref="E21:AR21">
    <cfRule type="expression" dxfId="139" priority="93" stopIfTrue="1">
      <formula>$E$21=""</formula>
    </cfRule>
  </conditionalFormatting>
  <conditionalFormatting sqref="E22:AR22">
    <cfRule type="expression" dxfId="138" priority="92" stopIfTrue="1">
      <formula>$E$22=""</formula>
    </cfRule>
  </conditionalFormatting>
  <conditionalFormatting sqref="E30:AR30">
    <cfRule type="expression" dxfId="137" priority="87" stopIfTrue="1">
      <formula>$E$30=""</formula>
    </cfRule>
  </conditionalFormatting>
  <conditionalFormatting sqref="E44:AR44">
    <cfRule type="expression" dxfId="136" priority="67" stopIfTrue="1">
      <formula>$E$44=""</formula>
    </cfRule>
  </conditionalFormatting>
  <conditionalFormatting sqref="E51:AR51">
    <cfRule type="expression" dxfId="135" priority="61" stopIfTrue="1">
      <formula>$E$51=""</formula>
    </cfRule>
  </conditionalFormatting>
  <conditionalFormatting sqref="E54:AR54">
    <cfRule type="expression" dxfId="134" priority="59" stopIfTrue="1">
      <formula>$E$54=""</formula>
    </cfRule>
  </conditionalFormatting>
  <conditionalFormatting sqref="E56:AR56">
    <cfRule type="expression" dxfId="133" priority="58" stopIfTrue="1">
      <formula>$E$56=""</formula>
    </cfRule>
  </conditionalFormatting>
  <conditionalFormatting sqref="E68:AR68">
    <cfRule type="expression" dxfId="132" priority="57" stopIfTrue="1">
      <formula>$E$68=""</formula>
    </cfRule>
  </conditionalFormatting>
  <conditionalFormatting sqref="E70:AR70">
    <cfRule type="expression" dxfId="131" priority="53" stopIfTrue="1">
      <formula>$E$70=""</formula>
    </cfRule>
  </conditionalFormatting>
  <conditionalFormatting sqref="E71:AR71">
    <cfRule type="expression" dxfId="130" priority="52" stopIfTrue="1">
      <formula>$E$71=""</formula>
    </cfRule>
  </conditionalFormatting>
  <conditionalFormatting sqref="E72:AR72">
    <cfRule type="expression" dxfId="129" priority="51" stopIfTrue="1">
      <formula>$E$72=""</formula>
    </cfRule>
  </conditionalFormatting>
  <conditionalFormatting sqref="E73:AR73">
    <cfRule type="cellIs" dxfId="128" priority="3" operator="equal">
      <formula>""</formula>
    </cfRule>
    <cfRule type="colorScale" priority="4">
      <colorScale>
        <cfvo type="min"/>
        <cfvo type="max"/>
        <color rgb="FFFF7128"/>
        <color rgb="FFFFEF9C"/>
      </colorScale>
    </cfRule>
  </conditionalFormatting>
  <conditionalFormatting sqref="E75:AR75">
    <cfRule type="cellIs" dxfId="127" priority="1" operator="equal">
      <formula>""</formula>
    </cfRule>
  </conditionalFormatting>
  <conditionalFormatting sqref="F4:X4">
    <cfRule type="expression" dxfId="126" priority="115" stopIfTrue="1">
      <formula>$F$4=""</formula>
    </cfRule>
  </conditionalFormatting>
  <conditionalFormatting sqref="I23:AR23">
    <cfRule type="expression" dxfId="125" priority="23">
      <formula>$I$23=""</formula>
    </cfRule>
  </conditionalFormatting>
  <conditionalFormatting sqref="I24:AR24">
    <cfRule type="expression" dxfId="124" priority="22">
      <formula>$I$24=""</formula>
    </cfRule>
  </conditionalFormatting>
  <conditionalFormatting sqref="I25:AR25">
    <cfRule type="expression" dxfId="123" priority="21">
      <formula>$I$25=""</formula>
    </cfRule>
  </conditionalFormatting>
  <conditionalFormatting sqref="I26:AR26">
    <cfRule type="expression" dxfId="122" priority="20">
      <formula>$I$26=""</formula>
    </cfRule>
  </conditionalFormatting>
  <conditionalFormatting sqref="I27:AR27">
    <cfRule type="expression" dxfId="121" priority="19">
      <formula>$I$27=""</formula>
    </cfRule>
  </conditionalFormatting>
  <conditionalFormatting sqref="I28:AR28">
    <cfRule type="expression" dxfId="120" priority="18">
      <formula>$I$28=""</formula>
    </cfRule>
  </conditionalFormatting>
  <conditionalFormatting sqref="I36:AR36">
    <cfRule type="expression" dxfId="119" priority="73" stopIfTrue="1">
      <formula>$I$36=""</formula>
    </cfRule>
  </conditionalFormatting>
  <conditionalFormatting sqref="I37:AR37">
    <cfRule type="expression" dxfId="118" priority="72" stopIfTrue="1">
      <formula>$I$37=""</formula>
    </cfRule>
  </conditionalFormatting>
  <conditionalFormatting sqref="I38:AR38">
    <cfRule type="expression" dxfId="117" priority="71" stopIfTrue="1">
      <formula>$I$38=""</formula>
    </cfRule>
  </conditionalFormatting>
  <conditionalFormatting sqref="I39:AR39">
    <cfRule type="expression" dxfId="116" priority="70" stopIfTrue="1">
      <formula>$I$39=""</formula>
    </cfRule>
  </conditionalFormatting>
  <conditionalFormatting sqref="I40:AR40">
    <cfRule type="expression" dxfId="115" priority="69" stopIfTrue="1">
      <formula>$I$40=""</formula>
    </cfRule>
  </conditionalFormatting>
  <conditionalFormatting sqref="M10:T10">
    <cfRule type="expression" dxfId="114" priority="106" stopIfTrue="1">
      <formula>$M$10=""</formula>
    </cfRule>
  </conditionalFormatting>
  <conditionalFormatting sqref="M11:T11">
    <cfRule type="expression" dxfId="113" priority="105" stopIfTrue="1">
      <formula>$M$11=""</formula>
    </cfRule>
  </conditionalFormatting>
  <conditionalFormatting sqref="M12:T12">
    <cfRule type="expression" dxfId="112" priority="104" stopIfTrue="1">
      <formula>$M$12=""</formula>
    </cfRule>
  </conditionalFormatting>
  <conditionalFormatting sqref="U10:AB10">
    <cfRule type="expression" dxfId="111" priority="103" stopIfTrue="1">
      <formula>$U$10=""</formula>
    </cfRule>
  </conditionalFormatting>
  <conditionalFormatting sqref="U11:AB11">
    <cfRule type="expression" dxfId="110" priority="102" stopIfTrue="1">
      <formula>$U$11=""</formula>
    </cfRule>
  </conditionalFormatting>
  <conditionalFormatting sqref="U12:AB12">
    <cfRule type="expression" dxfId="109" priority="101" stopIfTrue="1">
      <formula>$U$12=""</formula>
    </cfRule>
  </conditionalFormatting>
  <conditionalFormatting sqref="U16:AR16">
    <cfRule type="expression" dxfId="108" priority="11">
      <formula>$E$15="(3)ナイトタイム・エコノミーの推進"</formula>
    </cfRule>
    <cfRule type="expression" dxfId="107" priority="13">
      <formula>$E$15="(2)ケア・ツーリズムの推進"</formula>
    </cfRule>
    <cfRule type="expression" dxfId="106" priority="10">
      <formula>$E$15="(4)アドベンチャートラベルの推進"</formula>
    </cfRule>
    <cfRule type="expression" dxfId="105" priority="15">
      <formula>$U$16=""</formula>
    </cfRule>
    <cfRule type="expression" dxfId="104" priority="14">
      <formula>$E$15="(1)ワイン・ツーリズムの推進"</formula>
    </cfRule>
  </conditionalFormatting>
  <conditionalFormatting sqref="AC17:AR17">
    <cfRule type="expression" dxfId="103" priority="42" stopIfTrue="1">
      <formula>$AC$17=""</formula>
    </cfRule>
  </conditionalFormatting>
  <conditionalFormatting sqref="AC33:AR33">
    <cfRule type="expression" dxfId="102" priority="89" stopIfTrue="1">
      <formula>$AC$33=""</formula>
    </cfRule>
    <cfRule type="expression" dxfId="101" priority="48" stopIfTrue="1">
      <formula>$E$17="1年目"</formula>
    </cfRule>
  </conditionalFormatting>
  <conditionalFormatting sqref="AC35:AR35">
    <cfRule type="expression" dxfId="100" priority="85" stopIfTrue="1">
      <formula>$AC$35=""</formula>
    </cfRule>
    <cfRule type="expression" dxfId="99" priority="47" stopIfTrue="1">
      <formula>$E$17="1年目"</formula>
    </cfRule>
  </conditionalFormatting>
  <conditionalFormatting sqref="AC47:AR47">
    <cfRule type="expression" dxfId="98" priority="64" stopIfTrue="1">
      <formula>$AC$47=""</formula>
    </cfRule>
    <cfRule type="expression" dxfId="97" priority="46" stopIfTrue="1">
      <formula>$E$17="1年目"</formula>
    </cfRule>
    <cfRule type="expression" dxfId="96" priority="45" stopIfTrue="1">
      <formula>$E$17="2年目"</formula>
    </cfRule>
  </conditionalFormatting>
  <conditionalFormatting sqref="AC49:AR49">
    <cfRule type="expression" dxfId="95" priority="62" stopIfTrue="1">
      <formula>$AC$49=""</formula>
    </cfRule>
    <cfRule type="expression" dxfId="94" priority="44" stopIfTrue="1">
      <formula>$E$17="1年目"</formula>
    </cfRule>
    <cfRule type="expression" dxfId="93" priority="43" stopIfTrue="1">
      <formula>$E$17="2年目"</formula>
    </cfRule>
  </conditionalFormatting>
  <conditionalFormatting sqref="AG4:AR5">
    <cfRule type="expression" dxfId="92" priority="114" stopIfTrue="1">
      <formula>$AG$4=""</formula>
    </cfRule>
  </conditionalFormatting>
  <conditionalFormatting sqref="AG6:AR6">
    <cfRule type="expression" dxfId="91" priority="111" stopIfTrue="1">
      <formula>$AG$6=""</formula>
    </cfRule>
  </conditionalFormatting>
  <conditionalFormatting sqref="AG7:AR7">
    <cfRule type="expression" dxfId="90" priority="110" stopIfTrue="1">
      <formula>$AG$7=""</formula>
    </cfRule>
  </conditionalFormatting>
  <conditionalFormatting sqref="AG10:AR10">
    <cfRule type="expression" dxfId="89" priority="100" stopIfTrue="1">
      <formula>$AG$10=""</formula>
    </cfRule>
  </conditionalFormatting>
  <conditionalFormatting sqref="AG11:AR11">
    <cfRule type="expression" dxfId="88" priority="99" stopIfTrue="1">
      <formula>$AG$11=""</formula>
    </cfRule>
  </conditionalFormatting>
  <conditionalFormatting sqref="AG12:AR12">
    <cfRule type="expression" dxfId="87" priority="98" stopIfTrue="1">
      <formula>$AG$12=""</formula>
    </cfRule>
  </conditionalFormatting>
  <conditionalFormatting sqref="AT5">
    <cfRule type="containsText" dxfId="86" priority="119" stopIfTrue="1" operator="containsText" text="←テーマが「(7)その他」の時は内容入力">
      <formula>NOT(ISERROR(SEARCH("←テーマが「(7)その他」の時は内容入力",AT5)))</formula>
    </cfRule>
  </conditionalFormatting>
  <conditionalFormatting sqref="AT15:AT16">
    <cfRule type="containsText" dxfId="85" priority="121" stopIfTrue="1" operator="containsText" text="←テーマが「(7)その他」の時は内容入力">
      <formula>NOT(ISERROR(SEARCH("←テーマが「(7)その他」の時は内容入力",AT15)))</formula>
    </cfRule>
  </conditionalFormatting>
  <dataValidations count="5">
    <dataValidation type="list" allowBlank="1" showInputMessage="1" showErrorMessage="1" sqref="E76:K78" xr:uid="{00000000-0002-0000-0100-000000000000}">
      <formula1>"希望する,希望しない"</formula1>
    </dataValidation>
    <dataValidation type="list" allowBlank="1" showInputMessage="1" showErrorMessage="1" sqref="AG4:AR5" xr:uid="{00000000-0002-0000-0100-000001000000}">
      <formula1>"01空知,02石狩,03後志,04胆振,05日高,06渡島,07檜山,08上川,09留萌,10宗谷,11オホーツク,12十勝,13釧路,14根室"</formula1>
    </dataValidation>
    <dataValidation type="list" allowBlank="1" showInputMessage="1" showErrorMessage="1" sqref="E17:T17" xr:uid="{00000000-0002-0000-0100-000003000000}">
      <formula1>"1年目,2年目,3年目(最終年)"</formula1>
    </dataValidation>
    <dataValidation type="list" allowBlank="1" showInputMessage="1" showErrorMessage="1" sqref="E15:T16" xr:uid="{E358B367-2B5B-494F-A2EF-B9ACCEBE0908}">
      <formula1>"(1)ワイン・ツーリズムの推進,(2)ケア・ツーリズムの推進,(3)ナイトタイム・エコノミーの推進,(4)アドベンチャートラベルの推進,(5)その他"</formula1>
    </dataValidation>
    <dataValidation type="list" allowBlank="1" showInputMessage="1" showErrorMessage="1" sqref="E74:I74" xr:uid="{9753EDDF-4C3D-45D2-9AB9-F19B8406CE81}">
      <formula1>"有,無"</formula1>
    </dataValidation>
  </dataValidations>
  <printOptions verticalCentered="1"/>
  <pageMargins left="0.70866141732283472" right="0" top="0" bottom="0" header="0" footer="0"/>
  <pageSetup paperSize="9" scale="62" fitToHeight="5" orientation="portrait" r:id="rId1"/>
  <rowBreaks count="1" manualBreakCount="1">
    <brk id="41"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B1:W77"/>
  <sheetViews>
    <sheetView view="pageBreakPreview" topLeftCell="A13" zoomScaleNormal="100" zoomScaleSheetLayoutView="100" workbookViewId="0">
      <selection activeCell="O23" sqref="O23"/>
    </sheetView>
  </sheetViews>
  <sheetFormatPr defaultColWidth="8.7265625" defaultRowHeight="13"/>
  <cols>
    <col min="1" max="1" width="1.36328125" style="9" customWidth="1"/>
    <col min="2" max="3" width="19.6328125" style="9" customWidth="1"/>
    <col min="4" max="4" width="3.6328125" style="9" customWidth="1"/>
    <col min="5" max="5" width="22.08984375" style="9" customWidth="1"/>
    <col min="6" max="6" width="13.453125" style="9" customWidth="1"/>
    <col min="7" max="7" width="3.6328125" style="9" customWidth="1"/>
    <col min="8" max="8" width="8.7265625" style="9"/>
    <col min="9" max="9" width="15" style="9" customWidth="1"/>
    <col min="10" max="10" width="3.6328125" style="9" customWidth="1"/>
    <col min="11" max="11" width="19.6328125" style="9" customWidth="1"/>
    <col min="12" max="12" width="1.36328125" style="9" customWidth="1"/>
    <col min="13" max="15" width="8.7265625" style="9"/>
    <col min="16" max="16" width="8.6328125" style="9" customWidth="1"/>
    <col min="17" max="16384" width="8.7265625" style="9"/>
  </cols>
  <sheetData>
    <row r="1" spans="2:21" ht="17.25" customHeight="1">
      <c r="B1" s="45" t="s">
        <v>92</v>
      </c>
    </row>
    <row r="2" spans="2:21" ht="26.25" customHeight="1">
      <c r="B2" s="123" t="s">
        <v>261</v>
      </c>
      <c r="C2" s="123"/>
      <c r="D2" s="123"/>
      <c r="E2" s="123"/>
      <c r="F2" s="123"/>
      <c r="G2" s="123"/>
      <c r="H2" s="123"/>
      <c r="I2" s="123"/>
      <c r="J2" s="123"/>
      <c r="K2" s="123"/>
    </row>
    <row r="3" spans="2:21" ht="26.25" customHeight="1">
      <c r="B3" s="123" t="str">
        <f>'１号要望書'!S4</f>
        <v/>
      </c>
      <c r="C3" s="123"/>
      <c r="D3" s="123"/>
      <c r="E3" s="123"/>
      <c r="F3" s="123"/>
      <c r="G3" s="123"/>
      <c r="H3" s="123"/>
      <c r="I3" s="123"/>
      <c r="J3" s="123"/>
      <c r="K3" s="123"/>
    </row>
    <row r="4" spans="2:21" ht="15.75" customHeight="1">
      <c r="B4" s="378" t="s">
        <v>93</v>
      </c>
      <c r="C4" s="378"/>
      <c r="D4" s="378"/>
      <c r="E4" s="378"/>
      <c r="F4" s="378"/>
      <c r="G4" s="378"/>
      <c r="H4" s="378"/>
      <c r="I4" s="378"/>
      <c r="J4" s="378"/>
      <c r="K4" s="378"/>
    </row>
    <row r="5" spans="2:21" ht="30.75" customHeight="1">
      <c r="B5" s="379">
        <f>'１号要望書'!S16</f>
        <v>0</v>
      </c>
      <c r="C5" s="379"/>
      <c r="D5" s="379"/>
      <c r="E5" s="379"/>
      <c r="F5" s="379"/>
      <c r="G5" s="379"/>
      <c r="H5" s="379"/>
      <c r="I5" s="379"/>
      <c r="J5" s="379"/>
      <c r="K5" s="379"/>
      <c r="M5" s="36"/>
      <c r="N5" s="36"/>
      <c r="O5" s="36"/>
      <c r="P5" s="36"/>
      <c r="Q5" s="36"/>
      <c r="R5" s="36"/>
      <c r="S5" s="36"/>
      <c r="T5" s="36"/>
      <c r="U5" s="36"/>
    </row>
    <row r="6" spans="2:21" ht="22.5" customHeight="1" thickBot="1">
      <c r="M6" s="36"/>
      <c r="N6" s="36"/>
      <c r="O6" s="36"/>
      <c r="P6" s="36"/>
      <c r="Q6" s="36"/>
      <c r="R6" s="36"/>
      <c r="S6" s="36"/>
      <c r="T6" s="36"/>
      <c r="U6" s="36"/>
    </row>
    <row r="7" spans="2:21" ht="22" customHeight="1" thickBot="1">
      <c r="B7" s="375" t="s">
        <v>94</v>
      </c>
      <c r="C7" s="376"/>
      <c r="D7" s="376"/>
      <c r="E7" s="376"/>
      <c r="F7" s="376"/>
      <c r="G7" s="376"/>
      <c r="H7" s="376"/>
      <c r="I7" s="376"/>
      <c r="J7" s="376"/>
      <c r="K7" s="377"/>
      <c r="M7" s="36"/>
      <c r="N7" s="36"/>
      <c r="O7" s="36"/>
      <c r="P7" s="36"/>
      <c r="Q7" s="36"/>
      <c r="R7" s="36"/>
      <c r="S7" s="36"/>
      <c r="T7" s="36"/>
      <c r="U7" s="36"/>
    </row>
    <row r="8" spans="2:21" ht="22" customHeight="1">
      <c r="B8" s="369" t="s">
        <v>95</v>
      </c>
      <c r="C8" s="370"/>
      <c r="D8" s="370"/>
      <c r="E8" s="370"/>
      <c r="F8" s="370"/>
      <c r="G8" s="370"/>
      <c r="H8" s="370"/>
      <c r="I8" s="370"/>
      <c r="J8" s="370"/>
      <c r="K8" s="371"/>
      <c r="M8" s="36"/>
      <c r="N8" s="36"/>
      <c r="O8" s="36"/>
      <c r="P8" s="36"/>
      <c r="Q8" s="36"/>
      <c r="R8" s="36"/>
      <c r="S8" s="36"/>
      <c r="T8" s="36"/>
      <c r="U8" s="36"/>
    </row>
    <row r="9" spans="2:21" ht="22" customHeight="1">
      <c r="B9" s="369" t="s">
        <v>96</v>
      </c>
      <c r="C9" s="370"/>
      <c r="D9" s="370"/>
      <c r="E9" s="370"/>
      <c r="F9" s="370"/>
      <c r="G9" s="370"/>
      <c r="H9" s="370"/>
      <c r="I9" s="370"/>
      <c r="J9" s="370"/>
      <c r="K9" s="371"/>
      <c r="M9" s="36"/>
      <c r="N9" s="36"/>
      <c r="O9" s="36"/>
      <c r="P9" s="36"/>
      <c r="Q9" s="36"/>
      <c r="R9" s="36"/>
      <c r="S9" s="36"/>
      <c r="T9" s="36"/>
      <c r="U9" s="36" t="s">
        <v>242</v>
      </c>
    </row>
    <row r="10" spans="2:21" ht="14.15" customHeight="1">
      <c r="B10" s="369"/>
      <c r="C10" s="370"/>
      <c r="D10" s="370"/>
      <c r="E10" s="370"/>
      <c r="F10" s="370"/>
      <c r="G10" s="370"/>
      <c r="H10" s="370"/>
      <c r="I10" s="370"/>
      <c r="J10" s="370"/>
      <c r="K10" s="371"/>
      <c r="M10" s="36"/>
      <c r="N10" s="36"/>
      <c r="O10" s="36"/>
      <c r="P10" s="36"/>
      <c r="Q10" s="36"/>
      <c r="R10" s="36"/>
      <c r="S10" s="36"/>
      <c r="T10" s="36"/>
      <c r="U10" s="36"/>
    </row>
    <row r="11" spans="2:21" ht="22" customHeight="1">
      <c r="B11" s="369" t="s">
        <v>97</v>
      </c>
      <c r="C11" s="370"/>
      <c r="D11" s="370"/>
      <c r="E11" s="370"/>
      <c r="F11" s="370"/>
      <c r="G11" s="370"/>
      <c r="H11" s="370"/>
      <c r="I11" s="370"/>
      <c r="J11" s="370"/>
      <c r="K11" s="371"/>
      <c r="M11" s="36"/>
      <c r="N11" s="36"/>
      <c r="O11" s="36"/>
      <c r="P11" s="36"/>
      <c r="Q11" s="36"/>
      <c r="R11" s="36"/>
      <c r="S11" s="36"/>
      <c r="T11" s="36"/>
      <c r="U11" s="36"/>
    </row>
    <row r="12" spans="2:21" ht="22" customHeight="1">
      <c r="B12" s="369" t="s">
        <v>98</v>
      </c>
      <c r="C12" s="370"/>
      <c r="D12" s="370"/>
      <c r="E12" s="370"/>
      <c r="F12" s="370"/>
      <c r="G12" s="370"/>
      <c r="H12" s="370"/>
      <c r="I12" s="370"/>
      <c r="J12" s="370"/>
      <c r="K12" s="371"/>
      <c r="M12" s="36"/>
      <c r="N12" s="36"/>
      <c r="O12" s="36"/>
      <c r="P12" s="36"/>
      <c r="Q12" s="36"/>
      <c r="R12" s="36"/>
      <c r="S12" s="36"/>
      <c r="T12" s="36"/>
      <c r="U12" s="36"/>
    </row>
    <row r="13" spans="2:21" ht="22" customHeight="1">
      <c r="B13" s="369" t="s">
        <v>99</v>
      </c>
      <c r="C13" s="370"/>
      <c r="D13" s="370"/>
      <c r="E13" s="370"/>
      <c r="F13" s="370"/>
      <c r="G13" s="370"/>
      <c r="H13" s="370"/>
      <c r="I13" s="370"/>
      <c r="J13" s="370"/>
      <c r="K13" s="371"/>
      <c r="M13" s="36"/>
      <c r="N13" s="36"/>
      <c r="O13" s="36"/>
      <c r="P13" s="36"/>
      <c r="Q13" s="36"/>
      <c r="R13" s="36"/>
      <c r="S13" s="36"/>
      <c r="T13" s="36"/>
      <c r="U13" s="36"/>
    </row>
    <row r="14" spans="2:21" ht="22" customHeight="1">
      <c r="B14" s="369" t="s">
        <v>100</v>
      </c>
      <c r="C14" s="370"/>
      <c r="D14" s="370"/>
      <c r="E14" s="370"/>
      <c r="F14" s="370"/>
      <c r="G14" s="370"/>
      <c r="H14" s="370"/>
      <c r="I14" s="370"/>
      <c r="J14" s="370"/>
      <c r="K14" s="371"/>
      <c r="M14" s="36"/>
      <c r="N14" s="36"/>
      <c r="O14" s="36"/>
      <c r="P14" s="36"/>
      <c r="Q14" s="36"/>
      <c r="R14" s="36"/>
      <c r="S14" s="36"/>
      <c r="T14" s="36"/>
      <c r="U14" s="36"/>
    </row>
    <row r="15" spans="2:21" ht="22" customHeight="1">
      <c r="B15" s="369" t="s">
        <v>101</v>
      </c>
      <c r="C15" s="370"/>
      <c r="D15" s="370"/>
      <c r="E15" s="370"/>
      <c r="F15" s="370"/>
      <c r="G15" s="370"/>
      <c r="H15" s="370"/>
      <c r="I15" s="370"/>
      <c r="J15" s="370"/>
      <c r="K15" s="371"/>
      <c r="M15" s="36"/>
      <c r="N15" s="36"/>
      <c r="O15" s="36"/>
      <c r="P15" s="36"/>
      <c r="Q15" s="36"/>
      <c r="R15" s="36"/>
      <c r="S15" s="36"/>
      <c r="T15" s="36"/>
      <c r="U15" s="36"/>
    </row>
    <row r="16" spans="2:21" ht="22" customHeight="1">
      <c r="B16" s="369" t="s">
        <v>102</v>
      </c>
      <c r="C16" s="370"/>
      <c r="D16" s="370"/>
      <c r="E16" s="370"/>
      <c r="F16" s="370"/>
      <c r="G16" s="370"/>
      <c r="H16" s="370"/>
      <c r="I16" s="370"/>
      <c r="J16" s="370"/>
      <c r="K16" s="371"/>
      <c r="M16" s="36"/>
      <c r="N16" s="36"/>
      <c r="O16" s="36"/>
      <c r="P16" s="36"/>
      <c r="Q16" s="36"/>
      <c r="R16" s="36"/>
      <c r="S16" s="36"/>
      <c r="T16" s="36"/>
      <c r="U16" s="36"/>
    </row>
    <row r="17" spans="2:21" ht="22" customHeight="1">
      <c r="B17" s="369"/>
      <c r="C17" s="370"/>
      <c r="D17" s="370"/>
      <c r="E17" s="370"/>
      <c r="F17" s="370"/>
      <c r="G17" s="370"/>
      <c r="H17" s="370"/>
      <c r="I17" s="370"/>
      <c r="J17" s="370"/>
      <c r="K17" s="371"/>
      <c r="M17" s="36"/>
      <c r="N17" s="36"/>
      <c r="O17" s="36"/>
      <c r="P17" s="36"/>
      <c r="Q17" s="36"/>
      <c r="R17" s="36"/>
      <c r="S17" s="36"/>
      <c r="T17" s="36"/>
      <c r="U17" s="36"/>
    </row>
    <row r="18" spans="2:21" ht="22" customHeight="1" thickBot="1">
      <c r="B18" s="372"/>
      <c r="C18" s="373"/>
      <c r="D18" s="373"/>
      <c r="E18" s="373"/>
      <c r="F18" s="373"/>
      <c r="G18" s="373"/>
      <c r="H18" s="373"/>
      <c r="I18" s="373"/>
      <c r="J18" s="373"/>
      <c r="K18" s="374"/>
      <c r="M18" s="36"/>
      <c r="N18" s="36"/>
      <c r="O18" s="36"/>
      <c r="P18" s="36"/>
      <c r="Q18" s="36"/>
      <c r="R18" s="36"/>
      <c r="S18" s="36"/>
      <c r="T18" s="36"/>
      <c r="U18" s="36"/>
    </row>
    <row r="19" spans="2:21" ht="14.5" customHeight="1" thickBot="1">
      <c r="M19" s="36"/>
      <c r="N19" s="36"/>
      <c r="O19" s="36"/>
      <c r="P19" s="36"/>
      <c r="Q19" s="36"/>
      <c r="R19" s="36"/>
      <c r="S19" s="36"/>
      <c r="T19" s="36"/>
      <c r="U19" s="36"/>
    </row>
    <row r="20" spans="2:21" ht="25" customHeight="1" thickBot="1">
      <c r="B20" s="375" t="s">
        <v>103</v>
      </c>
      <c r="C20" s="376"/>
      <c r="D20" s="376"/>
      <c r="E20" s="376"/>
      <c r="F20" s="376"/>
      <c r="G20" s="376"/>
      <c r="H20" s="376"/>
      <c r="I20" s="376"/>
      <c r="J20" s="376"/>
      <c r="K20" s="377"/>
      <c r="M20" s="36"/>
      <c r="N20" s="36"/>
      <c r="O20" s="36"/>
      <c r="P20" s="36"/>
      <c r="Q20" s="36"/>
      <c r="R20" s="36"/>
      <c r="S20" s="36"/>
      <c r="T20" s="36"/>
      <c r="U20" s="36"/>
    </row>
    <row r="21" spans="2:21" ht="23.5" customHeight="1">
      <c r="B21" s="46" t="s">
        <v>104</v>
      </c>
      <c r="C21" s="350" t="s">
        <v>105</v>
      </c>
      <c r="D21" s="351"/>
      <c r="E21" s="47" t="s">
        <v>106</v>
      </c>
      <c r="F21" s="350" t="s">
        <v>107</v>
      </c>
      <c r="G21" s="351"/>
      <c r="H21" s="47" t="s">
        <v>108</v>
      </c>
      <c r="I21" s="367" t="s">
        <v>109</v>
      </c>
      <c r="J21" s="368"/>
      <c r="K21" s="48" t="s">
        <v>110</v>
      </c>
      <c r="M21" s="49"/>
      <c r="N21" s="49"/>
      <c r="O21" s="36"/>
      <c r="P21" s="36"/>
      <c r="Q21" s="36"/>
      <c r="R21" s="36"/>
      <c r="S21" s="36"/>
      <c r="T21" s="36"/>
      <c r="U21" s="36"/>
    </row>
    <row r="22" spans="2:21" ht="25" customHeight="1">
      <c r="B22" s="50"/>
      <c r="C22" s="365"/>
      <c r="D22" s="366"/>
      <c r="E22" s="51"/>
      <c r="F22" s="52"/>
      <c r="G22" s="43" t="s">
        <v>111</v>
      </c>
      <c r="H22" s="53"/>
      <c r="I22" s="30">
        <f>F22*H22</f>
        <v>0</v>
      </c>
      <c r="J22" s="43" t="s">
        <v>111</v>
      </c>
      <c r="K22" s="54"/>
      <c r="M22" s="36"/>
      <c r="N22" s="36"/>
      <c r="O22" s="36"/>
      <c r="P22" s="36"/>
      <c r="Q22" s="36"/>
      <c r="R22" s="36"/>
      <c r="S22" s="36"/>
      <c r="T22" s="36"/>
      <c r="U22" s="36"/>
    </row>
    <row r="23" spans="2:21" ht="25" customHeight="1">
      <c r="B23" s="55"/>
      <c r="C23" s="363"/>
      <c r="D23" s="364"/>
      <c r="E23" s="56"/>
      <c r="F23" s="57"/>
      <c r="G23" s="42" t="s">
        <v>112</v>
      </c>
      <c r="H23" s="58"/>
      <c r="I23" s="31">
        <f t="shared" ref="I23:I36" si="0">F23*H23</f>
        <v>0</v>
      </c>
      <c r="J23" s="42" t="s">
        <v>112</v>
      </c>
      <c r="K23" s="59"/>
      <c r="M23" s="36"/>
      <c r="N23" s="36"/>
      <c r="O23" s="36"/>
      <c r="P23" s="36"/>
      <c r="Q23" s="36"/>
      <c r="R23" s="36"/>
      <c r="S23" s="36"/>
      <c r="T23" s="36"/>
      <c r="U23" s="36"/>
    </row>
    <row r="24" spans="2:21" ht="25" customHeight="1">
      <c r="B24" s="55"/>
      <c r="C24" s="363"/>
      <c r="D24" s="364"/>
      <c r="E24" s="56"/>
      <c r="F24" s="57"/>
      <c r="G24" s="42" t="s">
        <v>112</v>
      </c>
      <c r="H24" s="58"/>
      <c r="I24" s="31">
        <f>F24*H24</f>
        <v>0</v>
      </c>
      <c r="J24" s="42" t="s">
        <v>112</v>
      </c>
      <c r="K24" s="59"/>
      <c r="M24" s="36"/>
      <c r="N24" s="36"/>
      <c r="O24" s="36"/>
      <c r="P24" s="36"/>
      <c r="Q24" s="36"/>
      <c r="R24" s="36"/>
      <c r="S24" s="36"/>
      <c r="T24" s="36"/>
      <c r="U24" s="36"/>
    </row>
    <row r="25" spans="2:21" ht="25" customHeight="1">
      <c r="B25" s="55"/>
      <c r="C25" s="363"/>
      <c r="D25" s="364"/>
      <c r="E25" s="56"/>
      <c r="F25" s="57"/>
      <c r="G25" s="42" t="s">
        <v>112</v>
      </c>
      <c r="H25" s="58"/>
      <c r="I25" s="31">
        <f t="shared" si="0"/>
        <v>0</v>
      </c>
      <c r="J25" s="42" t="s">
        <v>112</v>
      </c>
      <c r="K25" s="59"/>
      <c r="M25" s="36"/>
      <c r="N25" s="36"/>
      <c r="O25" s="36"/>
      <c r="P25" s="36"/>
      <c r="Q25" s="36"/>
      <c r="R25" s="36"/>
      <c r="S25" s="36"/>
      <c r="T25" s="36"/>
      <c r="U25" s="36"/>
    </row>
    <row r="26" spans="2:21" ht="25" customHeight="1">
      <c r="B26" s="55"/>
      <c r="C26" s="363"/>
      <c r="D26" s="364"/>
      <c r="E26" s="56"/>
      <c r="F26" s="57"/>
      <c r="G26" s="42" t="s">
        <v>112</v>
      </c>
      <c r="H26" s="58"/>
      <c r="I26" s="31">
        <f>F26*H26</f>
        <v>0</v>
      </c>
      <c r="J26" s="42" t="s">
        <v>112</v>
      </c>
      <c r="K26" s="59"/>
      <c r="M26" s="36"/>
      <c r="N26" s="36"/>
      <c r="O26" s="36"/>
      <c r="P26" s="36"/>
      <c r="Q26" s="36"/>
      <c r="R26" s="36"/>
      <c r="S26" s="36"/>
      <c r="T26" s="36"/>
      <c r="U26" s="36"/>
    </row>
    <row r="27" spans="2:21" ht="25" customHeight="1">
      <c r="B27" s="55"/>
      <c r="C27" s="363"/>
      <c r="D27" s="364"/>
      <c r="E27" s="56"/>
      <c r="F27" s="57"/>
      <c r="G27" s="42" t="s">
        <v>112</v>
      </c>
      <c r="H27" s="58"/>
      <c r="I27" s="31">
        <f t="shared" si="0"/>
        <v>0</v>
      </c>
      <c r="J27" s="42" t="s">
        <v>112</v>
      </c>
      <c r="K27" s="59"/>
      <c r="M27" s="36"/>
      <c r="N27" s="36"/>
      <c r="O27" s="36"/>
      <c r="P27" s="36"/>
      <c r="Q27" s="36"/>
      <c r="R27" s="36"/>
      <c r="S27" s="36"/>
      <c r="T27" s="36"/>
      <c r="U27" s="36"/>
    </row>
    <row r="28" spans="2:21" ht="25" customHeight="1">
      <c r="B28" s="55"/>
      <c r="C28" s="363"/>
      <c r="D28" s="364"/>
      <c r="E28" s="56"/>
      <c r="F28" s="57"/>
      <c r="G28" s="42" t="s">
        <v>112</v>
      </c>
      <c r="H28" s="58"/>
      <c r="I28" s="31">
        <f>F28*H28</f>
        <v>0</v>
      </c>
      <c r="J28" s="42" t="s">
        <v>112</v>
      </c>
      <c r="K28" s="59"/>
      <c r="M28" s="36"/>
      <c r="N28" s="36"/>
      <c r="O28" s="36"/>
      <c r="P28" s="36"/>
      <c r="Q28" s="36"/>
      <c r="R28" s="36"/>
      <c r="S28" s="36"/>
      <c r="T28" s="36"/>
      <c r="U28" s="36"/>
    </row>
    <row r="29" spans="2:21" ht="25" customHeight="1">
      <c r="B29" s="55"/>
      <c r="C29" s="363"/>
      <c r="D29" s="364"/>
      <c r="E29" s="56"/>
      <c r="F29" s="57"/>
      <c r="G29" s="42" t="s">
        <v>112</v>
      </c>
      <c r="H29" s="58"/>
      <c r="I29" s="31">
        <f>F29*H29</f>
        <v>0</v>
      </c>
      <c r="J29" s="42" t="s">
        <v>112</v>
      </c>
      <c r="K29" s="59"/>
      <c r="M29" s="36"/>
      <c r="N29" s="36"/>
      <c r="O29" s="36"/>
      <c r="P29" s="36"/>
      <c r="Q29" s="36"/>
      <c r="R29" s="36"/>
      <c r="S29" s="36"/>
      <c r="T29" s="36"/>
      <c r="U29" s="36"/>
    </row>
    <row r="30" spans="2:21" ht="25" customHeight="1">
      <c r="B30" s="55"/>
      <c r="C30" s="363"/>
      <c r="D30" s="364"/>
      <c r="E30" s="56"/>
      <c r="F30" s="57"/>
      <c r="G30" s="42" t="s">
        <v>112</v>
      </c>
      <c r="H30" s="58"/>
      <c r="I30" s="31">
        <f>F30*H30</f>
        <v>0</v>
      </c>
      <c r="J30" s="42" t="s">
        <v>112</v>
      </c>
      <c r="K30" s="59"/>
      <c r="M30" s="36"/>
      <c r="N30" s="36"/>
      <c r="O30" s="36"/>
      <c r="P30" s="36"/>
      <c r="Q30" s="36"/>
      <c r="R30" s="36"/>
      <c r="S30" s="36"/>
      <c r="T30" s="36"/>
      <c r="U30" s="36"/>
    </row>
    <row r="31" spans="2:21" ht="25" customHeight="1">
      <c r="B31" s="55"/>
      <c r="C31" s="363"/>
      <c r="D31" s="364"/>
      <c r="E31" s="56"/>
      <c r="F31" s="57"/>
      <c r="G31" s="42" t="s">
        <v>112</v>
      </c>
      <c r="H31" s="58"/>
      <c r="I31" s="31">
        <f>F31*H31</f>
        <v>0</v>
      </c>
      <c r="J31" s="42" t="s">
        <v>112</v>
      </c>
      <c r="K31" s="59"/>
      <c r="M31" s="36"/>
      <c r="N31" s="36"/>
      <c r="O31" s="36"/>
      <c r="P31" s="36"/>
      <c r="Q31" s="36"/>
      <c r="R31" s="36"/>
      <c r="S31" s="36"/>
      <c r="T31" s="36"/>
      <c r="U31" s="36"/>
    </row>
    <row r="32" spans="2:21" ht="25" customHeight="1">
      <c r="B32" s="55"/>
      <c r="C32" s="363"/>
      <c r="D32" s="364"/>
      <c r="E32" s="56"/>
      <c r="F32" s="57"/>
      <c r="G32" s="42" t="s">
        <v>112</v>
      </c>
      <c r="H32" s="58"/>
      <c r="I32" s="31">
        <f t="shared" si="0"/>
        <v>0</v>
      </c>
      <c r="J32" s="42" t="s">
        <v>112</v>
      </c>
      <c r="K32" s="59"/>
      <c r="M32" s="36"/>
      <c r="N32" s="36"/>
      <c r="O32" s="36"/>
      <c r="P32" s="36"/>
      <c r="Q32" s="36"/>
      <c r="R32" s="36"/>
      <c r="S32" s="36"/>
      <c r="T32" s="36"/>
      <c r="U32" s="36"/>
    </row>
    <row r="33" spans="2:23" ht="25" customHeight="1">
      <c r="B33" s="55"/>
      <c r="C33" s="363"/>
      <c r="D33" s="364"/>
      <c r="E33" s="56"/>
      <c r="F33" s="57"/>
      <c r="G33" s="42" t="s">
        <v>112</v>
      </c>
      <c r="H33" s="58"/>
      <c r="I33" s="31">
        <f t="shared" si="0"/>
        <v>0</v>
      </c>
      <c r="J33" s="42" t="s">
        <v>112</v>
      </c>
      <c r="K33" s="59"/>
      <c r="M33" s="36"/>
      <c r="N33" s="36"/>
      <c r="O33" s="36"/>
      <c r="P33" s="36"/>
      <c r="Q33" s="36"/>
      <c r="R33" s="36"/>
      <c r="S33" s="36"/>
      <c r="T33" s="36"/>
      <c r="U33" s="36"/>
    </row>
    <row r="34" spans="2:23" ht="25" customHeight="1">
      <c r="B34" s="55"/>
      <c r="C34" s="363"/>
      <c r="D34" s="364"/>
      <c r="E34" s="56"/>
      <c r="F34" s="57"/>
      <c r="G34" s="42" t="s">
        <v>112</v>
      </c>
      <c r="H34" s="58"/>
      <c r="I34" s="31">
        <f t="shared" si="0"/>
        <v>0</v>
      </c>
      <c r="J34" s="42" t="s">
        <v>112</v>
      </c>
      <c r="K34" s="59"/>
      <c r="M34" s="36"/>
      <c r="N34" s="36"/>
      <c r="O34" s="36"/>
      <c r="P34" s="36"/>
      <c r="Q34" s="36"/>
      <c r="R34" s="36"/>
      <c r="S34" s="36"/>
      <c r="T34" s="36"/>
      <c r="U34" s="36"/>
    </row>
    <row r="35" spans="2:23" ht="25" customHeight="1">
      <c r="B35" s="55"/>
      <c r="C35" s="363"/>
      <c r="D35" s="364"/>
      <c r="E35" s="56"/>
      <c r="F35" s="57"/>
      <c r="G35" s="42" t="s">
        <v>112</v>
      </c>
      <c r="H35" s="58"/>
      <c r="I35" s="31">
        <f t="shared" si="0"/>
        <v>0</v>
      </c>
      <c r="J35" s="42" t="s">
        <v>112</v>
      </c>
      <c r="K35" s="59"/>
      <c r="M35" s="36"/>
      <c r="N35" s="36"/>
      <c r="O35" s="36"/>
      <c r="P35" s="36"/>
      <c r="Q35" s="36"/>
      <c r="R35" s="36"/>
      <c r="S35" s="36"/>
      <c r="T35" s="36"/>
      <c r="U35" s="36"/>
    </row>
    <row r="36" spans="2:23" ht="25" customHeight="1" thickBot="1">
      <c r="B36" s="60"/>
      <c r="C36" s="359"/>
      <c r="D36" s="360"/>
      <c r="E36" s="61"/>
      <c r="F36" s="62"/>
      <c r="G36" s="63" t="s">
        <v>112</v>
      </c>
      <c r="H36" s="64"/>
      <c r="I36" s="32">
        <f t="shared" si="0"/>
        <v>0</v>
      </c>
      <c r="J36" s="63" t="s">
        <v>112</v>
      </c>
      <c r="K36" s="65"/>
      <c r="M36" s="36"/>
      <c r="N36" s="36"/>
      <c r="O36" s="36"/>
      <c r="P36" s="36"/>
      <c r="Q36" s="36"/>
      <c r="R36" s="36"/>
      <c r="S36" s="36"/>
      <c r="T36" s="36"/>
      <c r="U36" s="36"/>
    </row>
    <row r="37" spans="2:23" ht="23.5" customHeight="1" thickTop="1" thickBot="1">
      <c r="B37" s="361" t="s">
        <v>113</v>
      </c>
      <c r="C37" s="362"/>
      <c r="D37" s="362"/>
      <c r="E37" s="362"/>
      <c r="F37" s="362"/>
      <c r="G37" s="362"/>
      <c r="H37" s="362"/>
      <c r="I37" s="33">
        <f>SUM(I22:I36)</f>
        <v>0</v>
      </c>
      <c r="J37" s="66" t="s">
        <v>112</v>
      </c>
      <c r="K37" s="67"/>
      <c r="M37" s="36"/>
      <c r="N37" s="36"/>
      <c r="O37" s="36"/>
      <c r="P37" s="36"/>
      <c r="Q37" s="36"/>
      <c r="R37" s="36"/>
      <c r="S37" s="36"/>
      <c r="T37" s="36"/>
      <c r="U37" s="36"/>
    </row>
    <row r="38" spans="2:23" ht="21" customHeight="1">
      <c r="B38" s="68"/>
      <c r="C38" s="68"/>
      <c r="D38" s="68"/>
      <c r="E38" s="68"/>
      <c r="F38" s="356" t="s">
        <v>114</v>
      </c>
      <c r="G38" s="356"/>
      <c r="H38" s="357"/>
      <c r="I38" s="69" t="str">
        <f>IF(I37&lt;=999999,"NG！事業費が100万円未満です",IF(I37&gt;=1000000,"OK！"))</f>
        <v>NG！事業費が100万円未満です</v>
      </c>
      <c r="M38" s="36"/>
      <c r="N38" s="36"/>
      <c r="O38" s="36"/>
      <c r="P38" s="36"/>
      <c r="Q38" s="36"/>
      <c r="R38" s="36"/>
      <c r="S38" s="36"/>
      <c r="T38" s="36"/>
      <c r="U38" s="36"/>
    </row>
    <row r="39" spans="2:23" ht="14.5" customHeight="1" thickBot="1">
      <c r="M39" s="36"/>
      <c r="N39" s="36"/>
      <c r="O39" s="36"/>
      <c r="P39" s="36"/>
      <c r="Q39" s="36"/>
      <c r="R39" s="36"/>
      <c r="S39" s="36"/>
      <c r="T39" s="36"/>
      <c r="U39" s="36"/>
    </row>
    <row r="40" spans="2:23" ht="25" customHeight="1" thickBot="1">
      <c r="B40" s="358" t="s">
        <v>115</v>
      </c>
      <c r="C40" s="358"/>
      <c r="D40" s="358"/>
      <c r="E40" s="358"/>
      <c r="F40" s="358" t="s">
        <v>116</v>
      </c>
      <c r="G40" s="358"/>
      <c r="H40" s="358"/>
      <c r="I40" s="358"/>
      <c r="J40" s="358"/>
      <c r="K40" s="358"/>
      <c r="M40" s="36"/>
      <c r="N40" s="36"/>
      <c r="O40" s="36"/>
      <c r="P40" s="36"/>
      <c r="Q40" s="36"/>
      <c r="R40" s="36"/>
      <c r="S40" s="36"/>
      <c r="T40" s="36"/>
      <c r="U40" s="36"/>
    </row>
    <row r="41" spans="2:23" ht="23.5" customHeight="1">
      <c r="B41" s="46" t="s">
        <v>117</v>
      </c>
      <c r="C41" s="350" t="s">
        <v>118</v>
      </c>
      <c r="D41" s="351"/>
      <c r="E41" s="48" t="s">
        <v>110</v>
      </c>
      <c r="F41" s="352" t="s">
        <v>104</v>
      </c>
      <c r="G41" s="353"/>
      <c r="H41" s="353"/>
      <c r="I41" s="350" t="s">
        <v>118</v>
      </c>
      <c r="J41" s="351"/>
      <c r="K41" s="48" t="s">
        <v>110</v>
      </c>
      <c r="M41" s="36"/>
      <c r="N41" s="36"/>
      <c r="O41" s="36"/>
      <c r="P41" s="36"/>
      <c r="Q41" s="36"/>
      <c r="R41" s="36"/>
      <c r="S41" s="36"/>
      <c r="T41" s="36"/>
      <c r="U41" s="36"/>
    </row>
    <row r="42" spans="2:23" ht="20.149999999999999" customHeight="1" thickBot="1">
      <c r="B42" s="50"/>
      <c r="C42" s="52"/>
      <c r="D42" s="43" t="s">
        <v>112</v>
      </c>
      <c r="E42" s="70"/>
      <c r="F42" s="354" t="s">
        <v>119</v>
      </c>
      <c r="G42" s="355"/>
      <c r="H42" s="355"/>
      <c r="I42" s="71"/>
      <c r="J42" s="43" t="s">
        <v>112</v>
      </c>
      <c r="K42" s="70"/>
      <c r="M42" s="36"/>
      <c r="N42" s="36"/>
      <c r="O42" s="36"/>
      <c r="P42" s="36"/>
      <c r="Q42" s="36"/>
      <c r="R42" s="36"/>
      <c r="S42" s="36"/>
      <c r="T42" s="36"/>
      <c r="U42" s="36"/>
    </row>
    <row r="43" spans="2:23" ht="20.149999999999999" customHeight="1" thickTop="1">
      <c r="B43" s="55"/>
      <c r="C43" s="57"/>
      <c r="D43" s="42" t="s">
        <v>112</v>
      </c>
      <c r="E43" s="72"/>
      <c r="F43" s="349" t="s">
        <v>120</v>
      </c>
      <c r="G43" s="335" t="s">
        <v>121</v>
      </c>
      <c r="H43" s="336"/>
      <c r="I43" s="73"/>
      <c r="J43" s="42" t="s">
        <v>112</v>
      </c>
      <c r="K43" s="72"/>
      <c r="M43" s="339" t="s">
        <v>122</v>
      </c>
      <c r="N43" s="339"/>
      <c r="O43" s="339"/>
      <c r="P43" s="339"/>
      <c r="Q43" s="339"/>
      <c r="R43" s="339"/>
      <c r="S43" s="339"/>
      <c r="T43" s="339"/>
      <c r="U43" s="339"/>
      <c r="V43" s="74"/>
      <c r="W43" s="74"/>
    </row>
    <row r="44" spans="2:23" ht="20.149999999999999" customHeight="1">
      <c r="B44" s="55"/>
      <c r="C44" s="57"/>
      <c r="D44" s="42" t="s">
        <v>112</v>
      </c>
      <c r="E44" s="72"/>
      <c r="F44" s="349"/>
      <c r="G44" s="337" t="s">
        <v>123</v>
      </c>
      <c r="H44" s="338"/>
      <c r="I44" s="75"/>
      <c r="J44" s="42" t="s">
        <v>112</v>
      </c>
      <c r="K44" s="72"/>
      <c r="M44" s="339"/>
      <c r="N44" s="339"/>
      <c r="O44" s="339"/>
      <c r="P44" s="339"/>
      <c r="Q44" s="339"/>
      <c r="R44" s="339"/>
      <c r="S44" s="339"/>
      <c r="T44" s="339"/>
      <c r="U44" s="339"/>
      <c r="V44" s="74"/>
      <c r="W44" s="74"/>
    </row>
    <row r="45" spans="2:23" ht="20.149999999999999" customHeight="1">
      <c r="B45" s="55"/>
      <c r="C45" s="57"/>
      <c r="D45" s="42" t="s">
        <v>112</v>
      </c>
      <c r="E45" s="72"/>
      <c r="F45" s="349"/>
      <c r="G45" s="337" t="s">
        <v>124</v>
      </c>
      <c r="H45" s="338"/>
      <c r="I45" s="75"/>
      <c r="J45" s="42" t="s">
        <v>112</v>
      </c>
      <c r="K45" s="72"/>
      <c r="M45" s="76"/>
      <c r="N45" s="76"/>
      <c r="O45" s="76"/>
      <c r="P45" s="76"/>
      <c r="Q45" s="76"/>
      <c r="R45" s="76"/>
      <c r="S45" s="76"/>
      <c r="T45" s="76"/>
      <c r="U45" s="76"/>
      <c r="V45" s="74"/>
      <c r="W45" s="74"/>
    </row>
    <row r="46" spans="2:23" ht="20.149999999999999" customHeight="1" thickBot="1">
      <c r="B46" s="55"/>
      <c r="C46" s="57"/>
      <c r="D46" s="42" t="s">
        <v>112</v>
      </c>
      <c r="E46" s="72"/>
      <c r="F46" s="346" t="s">
        <v>125</v>
      </c>
      <c r="G46" s="347"/>
      <c r="H46" s="348"/>
      <c r="I46" s="77"/>
      <c r="J46" s="42" t="s">
        <v>112</v>
      </c>
      <c r="K46" s="72"/>
    </row>
    <row r="47" spans="2:23" ht="20.149999999999999" customHeight="1" thickTop="1">
      <c r="B47" s="55"/>
      <c r="C47" s="57"/>
      <c r="D47" s="42" t="s">
        <v>112</v>
      </c>
      <c r="E47" s="72"/>
      <c r="F47" s="346" t="s">
        <v>126</v>
      </c>
      <c r="G47" s="347"/>
      <c r="H47" s="347"/>
      <c r="I47" s="78"/>
      <c r="J47" s="42" t="s">
        <v>112</v>
      </c>
      <c r="K47" s="72"/>
    </row>
    <row r="48" spans="2:23" ht="20.149999999999999" customHeight="1" thickBot="1">
      <c r="B48" s="79" t="s">
        <v>113</v>
      </c>
      <c r="C48" s="34">
        <f>SUM(C42:C47)</f>
        <v>0</v>
      </c>
      <c r="D48" s="80" t="s">
        <v>112</v>
      </c>
      <c r="E48" s="81"/>
      <c r="F48" s="343" t="s">
        <v>113</v>
      </c>
      <c r="G48" s="344"/>
      <c r="H48" s="344"/>
      <c r="I48" s="34">
        <f>SUM(I42:I47)</f>
        <v>0</v>
      </c>
      <c r="J48" s="82" t="s">
        <v>112</v>
      </c>
      <c r="K48" s="83"/>
    </row>
    <row r="49" spans="2:9" ht="14.5" customHeight="1"/>
    <row r="50" spans="2:9" ht="21" customHeight="1" thickBot="1">
      <c r="B50" s="84"/>
      <c r="C50" s="44" t="s">
        <v>127</v>
      </c>
      <c r="E50" s="44" t="s">
        <v>128</v>
      </c>
      <c r="G50" s="345" t="s">
        <v>129</v>
      </c>
      <c r="H50" s="345"/>
      <c r="I50" s="345"/>
    </row>
    <row r="51" spans="2:9" ht="21" customHeight="1" thickTop="1" thickBot="1">
      <c r="C51" s="35">
        <f>SUM(I43:I46)</f>
        <v>0</v>
      </c>
      <c r="D51" s="44" t="s">
        <v>130</v>
      </c>
      <c r="E51" s="35">
        <f>I37</f>
        <v>0</v>
      </c>
      <c r="F51" s="44" t="s">
        <v>131</v>
      </c>
      <c r="G51" s="340" t="e">
        <f>C51/+E51</f>
        <v>#DIV/0!</v>
      </c>
      <c r="H51" s="341"/>
      <c r="I51" s="342"/>
    </row>
    <row r="52" spans="2:9" ht="21" customHeight="1" thickTop="1"/>
    <row r="53" spans="2:9" ht="21" customHeight="1"/>
    <row r="54" spans="2:9" ht="22.5" customHeight="1"/>
    <row r="55" spans="2:9" ht="18" customHeight="1"/>
    <row r="56" spans="2:9" ht="21" customHeight="1"/>
    <row r="57" spans="2:9" s="85" customFormat="1" ht="17.25" customHeight="1"/>
    <row r="58" spans="2:9" ht="22.5" customHeight="1"/>
    <row r="59" spans="2:9" ht="22.5" customHeight="1"/>
    <row r="60" spans="2:9" ht="22.5" customHeight="1"/>
    <row r="61" spans="2:9" ht="22.5" customHeight="1"/>
    <row r="62" spans="2:9" ht="22.5" customHeight="1"/>
    <row r="63" spans="2:9" ht="22.5" customHeight="1"/>
    <row r="64" spans="2:9" ht="22.5" customHeight="1"/>
    <row r="65" spans="2:12" ht="21.75" customHeight="1"/>
    <row r="66" spans="2:12" ht="3.75" customHeight="1"/>
    <row r="67" spans="2:12" ht="28.5" customHeight="1"/>
    <row r="68" spans="2:12" ht="18.75" customHeight="1"/>
    <row r="74" spans="2:12" ht="409.5">
      <c r="L74" s="86" t="s">
        <v>240</v>
      </c>
    </row>
    <row r="77" spans="2:12" ht="14">
      <c r="B77" s="45" t="s">
        <v>241</v>
      </c>
    </row>
  </sheetData>
  <sheetProtection formatCells="0" formatColumns="0" formatRows="0" insertRows="0" insertHyperlinks="0" deleteColumns="0" deleteRows="0" sort="0" autoFilter="0" pivotTables="0"/>
  <mergeCells count="53">
    <mergeCell ref="B2:K2"/>
    <mergeCell ref="B7:K7"/>
    <mergeCell ref="B8:K8"/>
    <mergeCell ref="B9:K9"/>
    <mergeCell ref="B10:K10"/>
    <mergeCell ref="B4:K4"/>
    <mergeCell ref="B5:K5"/>
    <mergeCell ref="B3:K3"/>
    <mergeCell ref="I21:J21"/>
    <mergeCell ref="B17:K17"/>
    <mergeCell ref="B18:K18"/>
    <mergeCell ref="B20:K20"/>
    <mergeCell ref="B11:K11"/>
    <mergeCell ref="B12:K12"/>
    <mergeCell ref="B13:K13"/>
    <mergeCell ref="B14:K14"/>
    <mergeCell ref="B15:K15"/>
    <mergeCell ref="B16:K16"/>
    <mergeCell ref="F21:G21"/>
    <mergeCell ref="C24:D24"/>
    <mergeCell ref="C25:D25"/>
    <mergeCell ref="C22:D22"/>
    <mergeCell ref="C23:D23"/>
    <mergeCell ref="C21:D21"/>
    <mergeCell ref="C30:D30"/>
    <mergeCell ref="C31:D31"/>
    <mergeCell ref="C28:D28"/>
    <mergeCell ref="C29:D29"/>
    <mergeCell ref="C26:D26"/>
    <mergeCell ref="C27:D27"/>
    <mergeCell ref="C36:D36"/>
    <mergeCell ref="B37:H37"/>
    <mergeCell ref="C34:D34"/>
    <mergeCell ref="C35:D35"/>
    <mergeCell ref="C32:D32"/>
    <mergeCell ref="C33:D33"/>
    <mergeCell ref="C41:D41"/>
    <mergeCell ref="F41:H41"/>
    <mergeCell ref="I41:J41"/>
    <mergeCell ref="F42:H42"/>
    <mergeCell ref="F38:H38"/>
    <mergeCell ref="B40:E40"/>
    <mergeCell ref="F40:K40"/>
    <mergeCell ref="G43:H43"/>
    <mergeCell ref="G45:H45"/>
    <mergeCell ref="G44:H44"/>
    <mergeCell ref="M43:U44"/>
    <mergeCell ref="G51:I51"/>
    <mergeCell ref="F48:H48"/>
    <mergeCell ref="G50:I50"/>
    <mergeCell ref="F46:H46"/>
    <mergeCell ref="F47:H47"/>
    <mergeCell ref="F43:F45"/>
  </mergeCells>
  <phoneticPr fontId="1"/>
  <printOptions horizontalCentered="1" verticalCentered="1"/>
  <pageMargins left="0.39370078740157483" right="0.19685039370078741" top="0.19685039370078741" bottom="0.19685039370078741" header="0.31496062992125984" footer="0.31496062992125984"/>
  <pageSetup paperSize="9" scale="74"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756F7-B054-4120-B984-E7A5C7D19BC8}">
  <sheetPr>
    <tabColor rgb="FF339966"/>
  </sheetPr>
  <dimension ref="A1:HJ79"/>
  <sheetViews>
    <sheetView view="pageBreakPreview" topLeftCell="A68" zoomScale="83" zoomScaleNormal="85" zoomScaleSheetLayoutView="83" workbookViewId="0">
      <selection activeCell="AT70" sqref="AT70"/>
    </sheetView>
  </sheetViews>
  <sheetFormatPr defaultColWidth="12.6328125" defaultRowHeight="13"/>
  <cols>
    <col min="1" max="1" width="1.36328125" style="9" customWidth="1"/>
    <col min="2" max="2" width="5.36328125" style="10" customWidth="1"/>
    <col min="3" max="3" width="8.08984375" style="10" customWidth="1"/>
    <col min="4" max="4" width="18.90625" style="10" customWidth="1"/>
    <col min="5" max="44" width="2.6328125" style="10" customWidth="1"/>
    <col min="45" max="45" width="1.36328125" style="9" customWidth="1"/>
    <col min="46" max="46" width="51" style="10" customWidth="1"/>
    <col min="47" max="16384" width="12.6328125" style="10"/>
  </cols>
  <sheetData>
    <row r="1" spans="2:47" ht="24" thickBot="1">
      <c r="B1" s="424" t="s">
        <v>260</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201"/>
      <c r="AH1" s="201"/>
      <c r="AI1" s="201"/>
      <c r="AJ1" s="201"/>
      <c r="AK1" s="286" t="s">
        <v>21</v>
      </c>
      <c r="AL1" s="287"/>
      <c r="AM1" s="287"/>
      <c r="AN1" s="287"/>
      <c r="AO1" s="287"/>
      <c r="AP1" s="287"/>
      <c r="AQ1" s="287"/>
      <c r="AR1" s="288"/>
    </row>
    <row r="2" spans="2:47" ht="13.5" thickBot="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201"/>
    </row>
    <row r="3" spans="2:47" ht="34.5" customHeight="1">
      <c r="B3" s="291" t="s">
        <v>22</v>
      </c>
      <c r="C3" s="295" t="s">
        <v>23</v>
      </c>
      <c r="D3" s="87" t="s">
        <v>24</v>
      </c>
      <c r="E3" s="417" t="s">
        <v>132</v>
      </c>
      <c r="F3" s="417"/>
      <c r="G3" s="417"/>
      <c r="H3" s="417"/>
      <c r="I3" s="417"/>
      <c r="J3" s="417">
        <f>'１号要望書'!AL13</f>
        <v>0</v>
      </c>
      <c r="K3" s="417"/>
      <c r="L3" s="417"/>
      <c r="M3" s="417"/>
      <c r="N3" s="417"/>
      <c r="O3" s="417">
        <f>'１号要望書'!AQ13</f>
        <v>0</v>
      </c>
      <c r="P3" s="417"/>
      <c r="Q3" s="417"/>
      <c r="R3" s="417"/>
      <c r="S3" s="417"/>
      <c r="T3" s="417">
        <f>'１号要望書'!AV13</f>
        <v>0</v>
      </c>
      <c r="U3" s="417"/>
      <c r="V3" s="417"/>
      <c r="W3" s="417"/>
      <c r="X3" s="417"/>
      <c r="Y3" s="300" t="s">
        <v>25</v>
      </c>
      <c r="Z3" s="300"/>
      <c r="AA3" s="300"/>
      <c r="AB3" s="300"/>
      <c r="AC3" s="300"/>
      <c r="AD3" s="300"/>
      <c r="AE3" s="300"/>
      <c r="AF3" s="300"/>
      <c r="AG3" s="417" t="s">
        <v>132</v>
      </c>
      <c r="AH3" s="417"/>
      <c r="AI3" s="417"/>
      <c r="AJ3" s="417">
        <f>'１号要望書'!BE14</f>
        <v>0</v>
      </c>
      <c r="AK3" s="417"/>
      <c r="AL3" s="417"/>
      <c r="AM3" s="417">
        <f>'１号要望書'!BH14</f>
        <v>0</v>
      </c>
      <c r="AN3" s="417"/>
      <c r="AO3" s="417"/>
      <c r="AP3" s="417">
        <f>'１号要望書'!BK14</f>
        <v>0</v>
      </c>
      <c r="AQ3" s="417"/>
      <c r="AR3" s="418"/>
    </row>
    <row r="4" spans="2:47" ht="14.15" customHeight="1">
      <c r="B4" s="292"/>
      <c r="C4" s="296"/>
      <c r="D4" s="240" t="s">
        <v>26</v>
      </c>
      <c r="E4" s="88" t="s">
        <v>27</v>
      </c>
      <c r="F4" s="238" t="s">
        <v>133</v>
      </c>
      <c r="G4" s="238"/>
      <c r="H4" s="238"/>
      <c r="I4" s="238"/>
      <c r="J4" s="238"/>
      <c r="K4" s="238"/>
      <c r="L4" s="238"/>
      <c r="M4" s="238"/>
      <c r="N4" s="238"/>
      <c r="O4" s="238"/>
      <c r="P4" s="238"/>
      <c r="Q4" s="238"/>
      <c r="R4" s="238"/>
      <c r="S4" s="238"/>
      <c r="T4" s="238"/>
      <c r="U4" s="238"/>
      <c r="V4" s="238"/>
      <c r="W4" s="238"/>
      <c r="X4" s="239"/>
      <c r="Y4" s="227" t="s">
        <v>28</v>
      </c>
      <c r="Z4" s="227"/>
      <c r="AA4" s="227"/>
      <c r="AB4" s="227"/>
      <c r="AC4" s="227"/>
      <c r="AD4" s="227"/>
      <c r="AE4" s="227"/>
      <c r="AF4" s="227"/>
      <c r="AG4" s="179" t="s">
        <v>134</v>
      </c>
      <c r="AH4" s="179"/>
      <c r="AI4" s="179"/>
      <c r="AJ4" s="179"/>
      <c r="AK4" s="179"/>
      <c r="AL4" s="179"/>
      <c r="AM4" s="179"/>
      <c r="AN4" s="179"/>
      <c r="AO4" s="179"/>
      <c r="AP4" s="179"/>
      <c r="AQ4" s="179"/>
      <c r="AR4" s="205"/>
      <c r="AT4" s="89" t="str">
        <f>IF(AI4="〒","郵便番号を入れてください","")</f>
        <v/>
      </c>
      <c r="AU4" s="89"/>
    </row>
    <row r="5" spans="2:47" ht="35.15" customHeight="1" thickBot="1">
      <c r="B5" s="293"/>
      <c r="C5" s="297"/>
      <c r="D5" s="241"/>
      <c r="E5" s="425" t="s">
        <v>132</v>
      </c>
      <c r="F5" s="425"/>
      <c r="G5" s="425"/>
      <c r="H5" s="425"/>
      <c r="I5" s="425"/>
      <c r="J5" s="425">
        <f>'１号要望書'!AL12</f>
        <v>0</v>
      </c>
      <c r="K5" s="425"/>
      <c r="L5" s="425"/>
      <c r="M5" s="425"/>
      <c r="N5" s="425"/>
      <c r="O5" s="425">
        <f>'１号要望書'!AQ12</f>
        <v>0</v>
      </c>
      <c r="P5" s="425"/>
      <c r="Q5" s="425"/>
      <c r="R5" s="425"/>
      <c r="S5" s="425"/>
      <c r="T5" s="425">
        <f>'１号要望書'!AV12</f>
        <v>0</v>
      </c>
      <c r="U5" s="425"/>
      <c r="V5" s="425"/>
      <c r="W5" s="425"/>
      <c r="X5" s="425"/>
      <c r="Y5" s="229"/>
      <c r="Z5" s="229"/>
      <c r="AA5" s="229"/>
      <c r="AB5" s="229"/>
      <c r="AC5" s="229"/>
      <c r="AD5" s="229"/>
      <c r="AE5" s="229"/>
      <c r="AF5" s="229"/>
      <c r="AG5" s="230"/>
      <c r="AH5" s="230"/>
      <c r="AI5" s="230"/>
      <c r="AJ5" s="230"/>
      <c r="AK5" s="230"/>
      <c r="AL5" s="230"/>
      <c r="AM5" s="230"/>
      <c r="AN5" s="230"/>
      <c r="AO5" s="230"/>
      <c r="AP5" s="230"/>
      <c r="AQ5" s="230"/>
      <c r="AR5" s="231"/>
      <c r="AT5" s="90"/>
      <c r="AU5" s="89"/>
    </row>
    <row r="6" spans="2:47" ht="35.15" customHeight="1">
      <c r="B6" s="293"/>
      <c r="C6" s="298" t="s">
        <v>29</v>
      </c>
      <c r="D6" s="91" t="s">
        <v>30</v>
      </c>
      <c r="E6" s="242" t="s">
        <v>135</v>
      </c>
      <c r="F6" s="242"/>
      <c r="G6" s="242"/>
      <c r="H6" s="242"/>
      <c r="I6" s="242"/>
      <c r="J6" s="242"/>
      <c r="K6" s="242"/>
      <c r="L6" s="242"/>
      <c r="M6" s="242"/>
      <c r="N6" s="242"/>
      <c r="O6" s="242"/>
      <c r="P6" s="242"/>
      <c r="Q6" s="242"/>
      <c r="R6" s="242"/>
      <c r="S6" s="242"/>
      <c r="T6" s="242"/>
      <c r="U6" s="242"/>
      <c r="V6" s="242"/>
      <c r="W6" s="242"/>
      <c r="X6" s="242"/>
      <c r="Y6" s="300" t="s">
        <v>31</v>
      </c>
      <c r="Z6" s="300"/>
      <c r="AA6" s="300"/>
      <c r="AB6" s="300"/>
      <c r="AC6" s="300"/>
      <c r="AD6" s="300"/>
      <c r="AE6" s="300"/>
      <c r="AF6" s="300"/>
      <c r="AG6" s="242" t="s">
        <v>136</v>
      </c>
      <c r="AH6" s="242"/>
      <c r="AI6" s="242"/>
      <c r="AJ6" s="242"/>
      <c r="AK6" s="242"/>
      <c r="AL6" s="242"/>
      <c r="AM6" s="242"/>
      <c r="AN6" s="242"/>
      <c r="AO6" s="242"/>
      <c r="AP6" s="242"/>
      <c r="AQ6" s="242"/>
      <c r="AR6" s="246"/>
      <c r="AT6" s="92"/>
      <c r="AU6" s="89"/>
    </row>
    <row r="7" spans="2:47" ht="35.15" customHeight="1" thickBot="1">
      <c r="B7" s="294"/>
      <c r="C7" s="299"/>
      <c r="D7" s="93" t="s">
        <v>32</v>
      </c>
      <c r="E7" s="426" t="s">
        <v>137</v>
      </c>
      <c r="F7" s="230"/>
      <c r="G7" s="230"/>
      <c r="H7" s="230"/>
      <c r="I7" s="230"/>
      <c r="J7" s="230"/>
      <c r="K7" s="230"/>
      <c r="L7" s="230"/>
      <c r="M7" s="230"/>
      <c r="N7" s="230"/>
      <c r="O7" s="230"/>
      <c r="P7" s="230"/>
      <c r="Q7" s="230"/>
      <c r="R7" s="230"/>
      <c r="S7" s="230"/>
      <c r="T7" s="230"/>
      <c r="U7" s="230"/>
      <c r="V7" s="230"/>
      <c r="W7" s="230"/>
      <c r="X7" s="230"/>
      <c r="Y7" s="229" t="s">
        <v>33</v>
      </c>
      <c r="Z7" s="229"/>
      <c r="AA7" s="229"/>
      <c r="AB7" s="229"/>
      <c r="AC7" s="229"/>
      <c r="AD7" s="229"/>
      <c r="AE7" s="229"/>
      <c r="AF7" s="229"/>
      <c r="AG7" s="230" t="s">
        <v>138</v>
      </c>
      <c r="AH7" s="230"/>
      <c r="AI7" s="230"/>
      <c r="AJ7" s="230"/>
      <c r="AK7" s="230"/>
      <c r="AL7" s="230"/>
      <c r="AM7" s="230"/>
      <c r="AN7" s="230"/>
      <c r="AO7" s="230"/>
      <c r="AP7" s="230"/>
      <c r="AQ7" s="230"/>
      <c r="AR7" s="231"/>
      <c r="AT7" s="89"/>
      <c r="AU7" s="89"/>
    </row>
    <row r="8" spans="2:47" ht="10.5" customHeight="1" thickBot="1">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c r="AP8" s="201"/>
      <c r="AQ8" s="201"/>
      <c r="AR8" s="201"/>
      <c r="AT8" s="89"/>
      <c r="AU8" s="89"/>
    </row>
    <row r="9" spans="2:47" ht="35.15" customHeight="1" thickBot="1">
      <c r="B9" s="218" t="s">
        <v>34</v>
      </c>
      <c r="C9" s="210" t="s">
        <v>35</v>
      </c>
      <c r="D9" s="211"/>
      <c r="E9" s="224" t="s">
        <v>36</v>
      </c>
      <c r="F9" s="225"/>
      <c r="G9" s="225"/>
      <c r="H9" s="225"/>
      <c r="I9" s="225"/>
      <c r="J9" s="225"/>
      <c r="K9" s="225"/>
      <c r="L9" s="225"/>
      <c r="M9" s="225" t="s">
        <v>37</v>
      </c>
      <c r="N9" s="225"/>
      <c r="O9" s="225"/>
      <c r="P9" s="225"/>
      <c r="Q9" s="225"/>
      <c r="R9" s="225"/>
      <c r="S9" s="225"/>
      <c r="T9" s="225"/>
      <c r="U9" s="225" t="s">
        <v>242</v>
      </c>
      <c r="V9" s="225"/>
      <c r="W9" s="225"/>
      <c r="X9" s="225"/>
      <c r="Y9" s="225"/>
      <c r="Z9" s="225"/>
      <c r="AA9" s="225"/>
      <c r="AB9" s="254"/>
      <c r="AC9" s="256" t="s">
        <v>38</v>
      </c>
      <c r="AD9" s="257"/>
      <c r="AE9" s="257"/>
      <c r="AF9" s="257"/>
      <c r="AG9" s="257"/>
      <c r="AH9" s="257"/>
      <c r="AI9" s="257"/>
      <c r="AJ9" s="257"/>
      <c r="AK9" s="257"/>
      <c r="AL9" s="257"/>
      <c r="AM9" s="257"/>
      <c r="AN9" s="257"/>
      <c r="AO9" s="257"/>
      <c r="AP9" s="257"/>
      <c r="AQ9" s="257"/>
      <c r="AR9" s="258"/>
      <c r="AT9" s="89"/>
      <c r="AU9" s="89"/>
    </row>
    <row r="10" spans="2:47" ht="35.15" customHeight="1">
      <c r="B10" s="220"/>
      <c r="C10" s="212" t="s">
        <v>39</v>
      </c>
      <c r="D10" s="213"/>
      <c r="E10" s="255">
        <v>1500</v>
      </c>
      <c r="F10" s="250"/>
      <c r="G10" s="250"/>
      <c r="H10" s="250"/>
      <c r="I10" s="250"/>
      <c r="J10" s="250"/>
      <c r="K10" s="250"/>
      <c r="L10" s="250"/>
      <c r="M10" s="250">
        <v>1600</v>
      </c>
      <c r="N10" s="250"/>
      <c r="O10" s="250"/>
      <c r="P10" s="250"/>
      <c r="Q10" s="250"/>
      <c r="R10" s="250"/>
      <c r="S10" s="250"/>
      <c r="T10" s="250"/>
      <c r="U10" s="250">
        <v>1700</v>
      </c>
      <c r="V10" s="250"/>
      <c r="W10" s="250"/>
      <c r="X10" s="250"/>
      <c r="Y10" s="250"/>
      <c r="Z10" s="250"/>
      <c r="AA10" s="250"/>
      <c r="AB10" s="251"/>
      <c r="AC10" s="259" t="s">
        <v>40</v>
      </c>
      <c r="AD10" s="260"/>
      <c r="AE10" s="260"/>
      <c r="AF10" s="260"/>
      <c r="AG10" s="242" t="s">
        <v>139</v>
      </c>
      <c r="AH10" s="242"/>
      <c r="AI10" s="242"/>
      <c r="AJ10" s="242"/>
      <c r="AK10" s="242"/>
      <c r="AL10" s="242"/>
      <c r="AM10" s="242"/>
      <c r="AN10" s="242"/>
      <c r="AO10" s="242"/>
      <c r="AP10" s="242"/>
      <c r="AQ10" s="242"/>
      <c r="AR10" s="246"/>
      <c r="AT10" s="89"/>
      <c r="AU10" s="89"/>
    </row>
    <row r="11" spans="2:47" ht="35.15" customHeight="1">
      <c r="B11" s="220"/>
      <c r="C11" s="214" t="s">
        <v>41</v>
      </c>
      <c r="D11" s="215"/>
      <c r="E11" s="252">
        <v>58</v>
      </c>
      <c r="F11" s="253"/>
      <c r="G11" s="253"/>
      <c r="H11" s="253"/>
      <c r="I11" s="253"/>
      <c r="J11" s="253"/>
      <c r="K11" s="253"/>
      <c r="L11" s="253"/>
      <c r="M11" s="253">
        <v>59</v>
      </c>
      <c r="N11" s="253"/>
      <c r="O11" s="253"/>
      <c r="P11" s="253"/>
      <c r="Q11" s="253"/>
      <c r="R11" s="253"/>
      <c r="S11" s="253"/>
      <c r="T11" s="253"/>
      <c r="U11" s="253">
        <v>60</v>
      </c>
      <c r="V11" s="253"/>
      <c r="W11" s="253"/>
      <c r="X11" s="253"/>
      <c r="Y11" s="253"/>
      <c r="Z11" s="253"/>
      <c r="AA11" s="253"/>
      <c r="AB11" s="261"/>
      <c r="AC11" s="243" t="s">
        <v>42</v>
      </c>
      <c r="AD11" s="204"/>
      <c r="AE11" s="204"/>
      <c r="AF11" s="204"/>
      <c r="AG11" s="179" t="s">
        <v>140</v>
      </c>
      <c r="AH11" s="179"/>
      <c r="AI11" s="179"/>
      <c r="AJ11" s="179"/>
      <c r="AK11" s="179"/>
      <c r="AL11" s="179"/>
      <c r="AM11" s="179"/>
      <c r="AN11" s="179"/>
      <c r="AO11" s="179"/>
      <c r="AP11" s="179"/>
      <c r="AQ11" s="179"/>
      <c r="AR11" s="205"/>
      <c r="AT11" s="89"/>
      <c r="AU11" s="89"/>
    </row>
    <row r="12" spans="2:47" ht="35.15" customHeight="1" thickBot="1">
      <c r="B12" s="221"/>
      <c r="C12" s="216" t="s">
        <v>43</v>
      </c>
      <c r="D12" s="217"/>
      <c r="E12" s="422">
        <v>0.05</v>
      </c>
      <c r="F12" s="423"/>
      <c r="G12" s="423"/>
      <c r="H12" s="423"/>
      <c r="I12" s="423"/>
      <c r="J12" s="423"/>
      <c r="K12" s="423"/>
      <c r="L12" s="423"/>
      <c r="M12" s="423">
        <v>0.05</v>
      </c>
      <c r="N12" s="423"/>
      <c r="O12" s="423"/>
      <c r="P12" s="423"/>
      <c r="Q12" s="423"/>
      <c r="R12" s="423"/>
      <c r="S12" s="423"/>
      <c r="T12" s="423"/>
      <c r="U12" s="263">
        <v>2</v>
      </c>
      <c r="V12" s="263"/>
      <c r="W12" s="263"/>
      <c r="X12" s="263"/>
      <c r="Y12" s="263"/>
      <c r="Z12" s="263"/>
      <c r="AA12" s="263"/>
      <c r="AB12" s="264"/>
      <c r="AC12" s="244" t="s">
        <v>44</v>
      </c>
      <c r="AD12" s="245"/>
      <c r="AE12" s="245"/>
      <c r="AF12" s="245"/>
      <c r="AG12" s="247" t="s">
        <v>141</v>
      </c>
      <c r="AH12" s="248"/>
      <c r="AI12" s="248"/>
      <c r="AJ12" s="248"/>
      <c r="AK12" s="248"/>
      <c r="AL12" s="248"/>
      <c r="AM12" s="248"/>
      <c r="AN12" s="248"/>
      <c r="AO12" s="248"/>
      <c r="AP12" s="248"/>
      <c r="AQ12" s="248"/>
      <c r="AR12" s="249"/>
      <c r="AT12" s="89"/>
      <c r="AU12" s="89"/>
    </row>
    <row r="13" spans="2:47" ht="11.25" customHeight="1" thickBot="1">
      <c r="B13" s="201"/>
      <c r="C13" s="201"/>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c r="AM13" s="201"/>
      <c r="AN13" s="201"/>
      <c r="AO13" s="201"/>
      <c r="AP13" s="201"/>
      <c r="AQ13" s="201"/>
      <c r="AR13" s="201"/>
      <c r="AT13" s="89"/>
      <c r="AU13" s="89"/>
    </row>
    <row r="14" spans="2:47" ht="35.15" customHeight="1">
      <c r="B14" s="218" t="s">
        <v>45</v>
      </c>
      <c r="C14" s="222" t="s">
        <v>46</v>
      </c>
      <c r="D14" s="223"/>
      <c r="E14" s="417" t="s">
        <v>132</v>
      </c>
      <c r="F14" s="417"/>
      <c r="G14" s="417"/>
      <c r="H14" s="417"/>
      <c r="I14" s="417"/>
      <c r="J14" s="417"/>
      <c r="K14" s="417"/>
      <c r="L14" s="417"/>
      <c r="M14" s="417"/>
      <c r="N14" s="417"/>
      <c r="O14" s="417">
        <f>'１号要望書'!AQ16</f>
        <v>0</v>
      </c>
      <c r="P14" s="417"/>
      <c r="Q14" s="417"/>
      <c r="R14" s="417"/>
      <c r="S14" s="417"/>
      <c r="T14" s="417"/>
      <c r="U14" s="417"/>
      <c r="V14" s="417"/>
      <c r="W14" s="417"/>
      <c r="X14" s="417"/>
      <c r="Y14" s="417">
        <f>'１号要望書'!BA16</f>
        <v>0</v>
      </c>
      <c r="Z14" s="417"/>
      <c r="AA14" s="417"/>
      <c r="AB14" s="417"/>
      <c r="AC14" s="417"/>
      <c r="AD14" s="417"/>
      <c r="AE14" s="417"/>
      <c r="AF14" s="417"/>
      <c r="AG14" s="417"/>
      <c r="AH14" s="417"/>
      <c r="AI14" s="417">
        <f>'１号要望書'!BK16</f>
        <v>0</v>
      </c>
      <c r="AJ14" s="417"/>
      <c r="AK14" s="417"/>
      <c r="AL14" s="417"/>
      <c r="AM14" s="417"/>
      <c r="AN14" s="417"/>
      <c r="AO14" s="417"/>
      <c r="AP14" s="417"/>
      <c r="AQ14" s="417"/>
      <c r="AR14" s="418"/>
      <c r="AT14" s="92"/>
      <c r="AU14" s="89"/>
    </row>
    <row r="15" spans="2:47" ht="15" customHeight="1">
      <c r="B15" s="219"/>
      <c r="C15" s="232" t="s">
        <v>47</v>
      </c>
      <c r="D15" s="233"/>
      <c r="E15" s="163" t="s">
        <v>142</v>
      </c>
      <c r="F15" s="164"/>
      <c r="G15" s="164"/>
      <c r="H15" s="164"/>
      <c r="I15" s="164"/>
      <c r="J15" s="164"/>
      <c r="K15" s="164"/>
      <c r="L15" s="164"/>
      <c r="M15" s="164"/>
      <c r="N15" s="164"/>
      <c r="O15" s="164"/>
      <c r="P15" s="164"/>
      <c r="Q15" s="164"/>
      <c r="R15" s="164"/>
      <c r="S15" s="164"/>
      <c r="T15" s="165"/>
      <c r="U15" s="162" t="s">
        <v>48</v>
      </c>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T15" s="90" t="str">
        <f>IF(AI15="(7)その他",IF(AM15="","←テーマが「(7)その他」の時は内容入力",""),"")</f>
        <v/>
      </c>
      <c r="AU15" s="89"/>
    </row>
    <row r="16" spans="2:47" ht="26.15" customHeight="1">
      <c r="B16" s="220"/>
      <c r="C16" s="234"/>
      <c r="D16" s="235"/>
      <c r="E16" s="166"/>
      <c r="F16" s="167"/>
      <c r="G16" s="167"/>
      <c r="H16" s="167"/>
      <c r="I16" s="167"/>
      <c r="J16" s="167"/>
      <c r="K16" s="167"/>
      <c r="L16" s="167"/>
      <c r="M16" s="167"/>
      <c r="N16" s="167"/>
      <c r="O16" s="167"/>
      <c r="P16" s="167"/>
      <c r="Q16" s="167"/>
      <c r="R16" s="167"/>
      <c r="S16" s="167"/>
      <c r="T16" s="168"/>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T16" s="90" t="str">
        <f>IF(AI16="(7)その他",IF(AM16="","←テーマが「(7)その他」の時は内容入力",""),"")</f>
        <v/>
      </c>
      <c r="AU16" s="89"/>
    </row>
    <row r="17" spans="2:218" ht="35.15" customHeight="1">
      <c r="B17" s="220"/>
      <c r="C17" s="226" t="s">
        <v>49</v>
      </c>
      <c r="D17" s="227"/>
      <c r="E17" s="419" t="s">
        <v>200</v>
      </c>
      <c r="F17" s="420"/>
      <c r="G17" s="420"/>
      <c r="H17" s="420"/>
      <c r="I17" s="420"/>
      <c r="J17" s="420"/>
      <c r="K17" s="420"/>
      <c r="L17" s="420"/>
      <c r="M17" s="420"/>
      <c r="N17" s="420"/>
      <c r="O17" s="420"/>
      <c r="P17" s="420"/>
      <c r="Q17" s="420"/>
      <c r="R17" s="420"/>
      <c r="S17" s="420"/>
      <c r="T17" s="421"/>
      <c r="U17" s="411" t="s">
        <v>50</v>
      </c>
      <c r="V17" s="412"/>
      <c r="W17" s="412"/>
      <c r="X17" s="412"/>
      <c r="Y17" s="412"/>
      <c r="Z17" s="412"/>
      <c r="AA17" s="412"/>
      <c r="AB17" s="413"/>
      <c r="AC17" s="414" t="s">
        <v>132</v>
      </c>
      <c r="AD17" s="415"/>
      <c r="AE17" s="415"/>
      <c r="AF17" s="415"/>
      <c r="AG17" s="415">
        <f>'１号要望書'!BC5</f>
        <v>0</v>
      </c>
      <c r="AH17" s="415"/>
      <c r="AI17" s="415"/>
      <c r="AJ17" s="415"/>
      <c r="AK17" s="415">
        <f>'１号要望書'!BG5</f>
        <v>0</v>
      </c>
      <c r="AL17" s="415"/>
      <c r="AM17" s="415"/>
      <c r="AN17" s="415"/>
      <c r="AO17" s="415">
        <f>'１号要望書'!BK5</f>
        <v>0</v>
      </c>
      <c r="AP17" s="415"/>
      <c r="AQ17" s="415"/>
      <c r="AR17" s="416"/>
      <c r="AT17" s="89"/>
      <c r="AU17" s="89"/>
    </row>
    <row r="18" spans="2:218" ht="35.15" customHeight="1">
      <c r="B18" s="220"/>
      <c r="C18" s="226" t="s">
        <v>51</v>
      </c>
      <c r="D18" s="227"/>
      <c r="E18" s="179" t="s">
        <v>204</v>
      </c>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205"/>
      <c r="AU18" s="89"/>
    </row>
    <row r="19" spans="2:218" ht="35.15" customHeight="1" thickBot="1">
      <c r="B19" s="221"/>
      <c r="C19" s="228" t="s">
        <v>52</v>
      </c>
      <c r="D19" s="229"/>
      <c r="E19" s="230" t="s">
        <v>237</v>
      </c>
      <c r="F19" s="230"/>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0"/>
      <c r="AJ19" s="230"/>
      <c r="AK19" s="230"/>
      <c r="AL19" s="230"/>
      <c r="AM19" s="230"/>
      <c r="AN19" s="230"/>
      <c r="AO19" s="230"/>
      <c r="AP19" s="230"/>
      <c r="AQ19" s="230"/>
      <c r="AR19" s="231"/>
      <c r="AT19" s="94"/>
      <c r="AU19" s="89"/>
    </row>
    <row r="20" spans="2:218" ht="11.25" customHeight="1" thickBot="1">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c r="AM20" s="180"/>
      <c r="AN20" s="180"/>
      <c r="AO20" s="180"/>
      <c r="AP20" s="180"/>
      <c r="AQ20" s="180"/>
      <c r="AR20" s="180"/>
      <c r="AT20" s="89"/>
      <c r="AU20" s="89"/>
    </row>
    <row r="21" spans="2:218" ht="100" customHeight="1">
      <c r="B21" s="148" t="s">
        <v>53</v>
      </c>
      <c r="C21" s="236" t="s">
        <v>54</v>
      </c>
      <c r="D21" s="237"/>
      <c r="E21" s="409" t="s">
        <v>205</v>
      </c>
      <c r="F21" s="409"/>
      <c r="G21" s="409"/>
      <c r="H21" s="409"/>
      <c r="I21" s="409"/>
      <c r="J21" s="409"/>
      <c r="K21" s="409"/>
      <c r="L21" s="409"/>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09"/>
      <c r="AM21" s="409"/>
      <c r="AN21" s="409"/>
      <c r="AO21" s="409"/>
      <c r="AP21" s="409"/>
      <c r="AQ21" s="409"/>
      <c r="AR21" s="410"/>
      <c r="AT21" s="36"/>
      <c r="AU21" s="36"/>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row>
    <row r="22" spans="2:218" ht="100" customHeight="1">
      <c r="B22" s="149"/>
      <c r="C22" s="184" t="s">
        <v>55</v>
      </c>
      <c r="D22" s="172"/>
      <c r="E22" s="408" t="s">
        <v>143</v>
      </c>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4"/>
      <c r="AT22" s="36"/>
      <c r="AU22" s="36"/>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row>
    <row r="23" spans="2:218" ht="20.149999999999999" customHeight="1">
      <c r="B23" s="149"/>
      <c r="C23" s="208" t="str">
        <f>E17</f>
        <v>2年目</v>
      </c>
      <c r="D23" s="209"/>
      <c r="E23" s="195">
        <v>6</v>
      </c>
      <c r="F23" s="196"/>
      <c r="G23" s="169" t="s">
        <v>56</v>
      </c>
      <c r="H23" s="169"/>
      <c r="I23" s="197" t="s">
        <v>202</v>
      </c>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8"/>
      <c r="AT23" s="329" t="s">
        <v>57</v>
      </c>
      <c r="AU23" s="329"/>
      <c r="AV23" s="329"/>
      <c r="AW23" s="36"/>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row>
    <row r="24" spans="2:218" ht="20.149999999999999" customHeight="1">
      <c r="B24" s="149"/>
      <c r="C24" s="193" t="s">
        <v>58</v>
      </c>
      <c r="D24" s="194"/>
      <c r="E24" s="145">
        <v>8</v>
      </c>
      <c r="F24" s="146"/>
      <c r="G24" s="144" t="s">
        <v>59</v>
      </c>
      <c r="H24" s="144"/>
      <c r="I24" s="182" t="s">
        <v>146</v>
      </c>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3"/>
      <c r="AT24" s="329"/>
      <c r="AU24" s="329"/>
      <c r="AV24" s="329"/>
      <c r="AW24" s="36"/>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row>
    <row r="25" spans="2:218" ht="20.149999999999999" customHeight="1">
      <c r="B25" s="149"/>
      <c r="C25" s="193"/>
      <c r="D25" s="194"/>
      <c r="E25" s="145">
        <v>9</v>
      </c>
      <c r="F25" s="146"/>
      <c r="G25" s="144" t="s">
        <v>59</v>
      </c>
      <c r="H25" s="144"/>
      <c r="I25" s="182" t="s">
        <v>201</v>
      </c>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3"/>
      <c r="AT25" s="329"/>
      <c r="AU25" s="329"/>
      <c r="AV25" s="329"/>
      <c r="AW25" s="36"/>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row>
    <row r="26" spans="2:218" ht="20.149999999999999" customHeight="1">
      <c r="B26" s="149"/>
      <c r="C26" s="193"/>
      <c r="D26" s="194"/>
      <c r="E26" s="145">
        <v>12</v>
      </c>
      <c r="F26" s="146"/>
      <c r="G26" s="144" t="s">
        <v>59</v>
      </c>
      <c r="H26" s="144"/>
      <c r="I26" s="182" t="s">
        <v>148</v>
      </c>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3"/>
      <c r="AT26" s="329"/>
      <c r="AU26" s="329"/>
      <c r="AV26" s="329"/>
      <c r="AW26" s="36"/>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row>
    <row r="27" spans="2:218" ht="20.149999999999999" customHeight="1">
      <c r="B27" s="149"/>
      <c r="C27" s="193"/>
      <c r="D27" s="194"/>
      <c r="E27" s="145">
        <v>1</v>
      </c>
      <c r="F27" s="146"/>
      <c r="G27" s="144" t="s">
        <v>59</v>
      </c>
      <c r="H27" s="144"/>
      <c r="I27" s="182" t="s">
        <v>203</v>
      </c>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3"/>
      <c r="AT27" s="329"/>
      <c r="AU27" s="329"/>
      <c r="AV27" s="329"/>
      <c r="AW27" s="36"/>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row>
    <row r="28" spans="2:218" ht="20.149999999999999" customHeight="1" thickBot="1">
      <c r="B28" s="149"/>
      <c r="C28" s="206"/>
      <c r="D28" s="207"/>
      <c r="E28" s="330"/>
      <c r="F28" s="331"/>
      <c r="G28" s="332" t="s">
        <v>59</v>
      </c>
      <c r="H28" s="332"/>
      <c r="I28" s="333"/>
      <c r="J28" s="333"/>
      <c r="K28" s="333"/>
      <c r="L28" s="333"/>
      <c r="M28" s="333"/>
      <c r="N28" s="333"/>
      <c r="O28" s="333"/>
      <c r="P28" s="333"/>
      <c r="Q28" s="333"/>
      <c r="R28" s="333"/>
      <c r="S28" s="333"/>
      <c r="T28" s="333"/>
      <c r="U28" s="333"/>
      <c r="V28" s="333"/>
      <c r="W28" s="333"/>
      <c r="X28" s="333"/>
      <c r="Y28" s="333"/>
      <c r="Z28" s="333"/>
      <c r="AA28" s="333"/>
      <c r="AB28" s="333"/>
      <c r="AC28" s="333"/>
      <c r="AD28" s="333"/>
      <c r="AE28" s="333"/>
      <c r="AF28" s="333"/>
      <c r="AG28" s="333"/>
      <c r="AH28" s="333"/>
      <c r="AI28" s="333"/>
      <c r="AJ28" s="333"/>
      <c r="AK28" s="333"/>
      <c r="AL28" s="333"/>
      <c r="AM28" s="333"/>
      <c r="AN28" s="333"/>
      <c r="AO28" s="333"/>
      <c r="AP28" s="333"/>
      <c r="AQ28" s="333"/>
      <c r="AR28" s="334"/>
      <c r="AT28" s="329"/>
      <c r="AU28" s="329"/>
      <c r="AV28" s="329"/>
      <c r="AW28" s="36"/>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row>
    <row r="29" spans="2:218" ht="27" customHeight="1">
      <c r="B29" s="149"/>
      <c r="C29" s="185" t="s">
        <v>60</v>
      </c>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7"/>
      <c r="AT29" s="36"/>
      <c r="AU29" s="36"/>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row>
    <row r="30" spans="2:218" ht="100" customHeight="1">
      <c r="B30" s="149"/>
      <c r="C30" s="171" t="s">
        <v>61</v>
      </c>
      <c r="D30" s="172"/>
      <c r="E30" s="408" t="s">
        <v>210</v>
      </c>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4"/>
      <c r="AT30" s="36"/>
      <c r="AU30" s="36"/>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row>
    <row r="31" spans="2:218" ht="35.15" customHeight="1">
      <c r="B31" s="149"/>
      <c r="C31" s="171" t="s">
        <v>62</v>
      </c>
      <c r="D31" s="172"/>
      <c r="E31" s="175">
        <v>4000</v>
      </c>
      <c r="F31" s="175"/>
      <c r="G31" s="175"/>
      <c r="H31" s="175"/>
      <c r="I31" s="175"/>
      <c r="J31" s="175"/>
      <c r="K31" s="175"/>
      <c r="L31" s="175"/>
      <c r="M31" s="175"/>
      <c r="N31" s="175"/>
      <c r="O31" s="175"/>
      <c r="P31" s="175"/>
      <c r="Q31" s="175"/>
      <c r="R31" s="175"/>
      <c r="S31" s="175"/>
      <c r="T31" s="175"/>
      <c r="U31" s="176" t="s">
        <v>63</v>
      </c>
      <c r="V31" s="176"/>
      <c r="W31" s="176"/>
      <c r="X31" s="176"/>
      <c r="Y31" s="176"/>
      <c r="Z31" s="176"/>
      <c r="AA31" s="176"/>
      <c r="AB31" s="176"/>
      <c r="AC31" s="177"/>
      <c r="AD31" s="177"/>
      <c r="AE31" s="177"/>
      <c r="AF31" s="177"/>
      <c r="AG31" s="177"/>
      <c r="AH31" s="177"/>
      <c r="AI31" s="177"/>
      <c r="AJ31" s="177"/>
      <c r="AK31" s="177"/>
      <c r="AL31" s="177"/>
      <c r="AM31" s="177"/>
      <c r="AN31" s="177"/>
      <c r="AO31" s="177"/>
      <c r="AP31" s="177"/>
      <c r="AQ31" s="177"/>
      <c r="AR31" s="178"/>
      <c r="AT31" s="36"/>
      <c r="AU31" s="36"/>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row>
    <row r="32" spans="2:218" ht="18" customHeight="1">
      <c r="B32" s="149"/>
      <c r="C32" s="191" t="s">
        <v>64</v>
      </c>
      <c r="D32" s="192"/>
      <c r="E32" s="138" t="s">
        <v>65</v>
      </c>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8" t="s">
        <v>66</v>
      </c>
      <c r="AD32" s="139"/>
      <c r="AE32" s="139"/>
      <c r="AF32" s="139"/>
      <c r="AG32" s="139"/>
      <c r="AH32" s="139"/>
      <c r="AI32" s="139"/>
      <c r="AJ32" s="139"/>
      <c r="AK32" s="139"/>
      <c r="AL32" s="139"/>
      <c r="AM32" s="139"/>
      <c r="AN32" s="139"/>
      <c r="AO32" s="139"/>
      <c r="AP32" s="139"/>
      <c r="AQ32" s="139"/>
      <c r="AR32" s="140"/>
      <c r="AT32" s="36"/>
      <c r="AU32" s="36"/>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row>
    <row r="33" spans="2:218" ht="62.15" customHeight="1">
      <c r="B33" s="149"/>
      <c r="C33" s="193"/>
      <c r="D33" s="194"/>
      <c r="E33" s="141" t="s">
        <v>206</v>
      </c>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1" t="s">
        <v>208</v>
      </c>
      <c r="AD33" s="142"/>
      <c r="AE33" s="142"/>
      <c r="AF33" s="142"/>
      <c r="AG33" s="142"/>
      <c r="AH33" s="142"/>
      <c r="AI33" s="142"/>
      <c r="AJ33" s="142"/>
      <c r="AK33" s="142"/>
      <c r="AL33" s="142"/>
      <c r="AM33" s="142"/>
      <c r="AN33" s="142"/>
      <c r="AO33" s="142"/>
      <c r="AP33" s="142"/>
      <c r="AQ33" s="142"/>
      <c r="AR33" s="143"/>
      <c r="AT33" s="37" t="s">
        <v>67</v>
      </c>
      <c r="AU33" s="36"/>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row>
    <row r="34" spans="2:218" ht="18" customHeight="1">
      <c r="B34" s="149"/>
      <c r="C34" s="193"/>
      <c r="D34" s="194"/>
      <c r="E34" s="138" t="s">
        <v>68</v>
      </c>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8" t="s">
        <v>69</v>
      </c>
      <c r="AD34" s="139"/>
      <c r="AE34" s="139"/>
      <c r="AF34" s="139"/>
      <c r="AG34" s="139"/>
      <c r="AH34" s="139"/>
      <c r="AI34" s="139"/>
      <c r="AJ34" s="139"/>
      <c r="AK34" s="139"/>
      <c r="AL34" s="139"/>
      <c r="AM34" s="139"/>
      <c r="AN34" s="139"/>
      <c r="AO34" s="139"/>
      <c r="AP34" s="139"/>
      <c r="AQ34" s="139"/>
      <c r="AR34" s="140"/>
      <c r="AT34" s="38"/>
      <c r="AU34" s="36"/>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row>
    <row r="35" spans="2:218" ht="62.15" customHeight="1" thickBot="1">
      <c r="B35" s="149"/>
      <c r="C35" s="199"/>
      <c r="D35" s="200"/>
      <c r="E35" s="141" t="s">
        <v>207</v>
      </c>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1" t="s">
        <v>209</v>
      </c>
      <c r="AD35" s="142"/>
      <c r="AE35" s="142"/>
      <c r="AF35" s="142"/>
      <c r="AG35" s="142"/>
      <c r="AH35" s="142"/>
      <c r="AI35" s="142"/>
      <c r="AJ35" s="142"/>
      <c r="AK35" s="142"/>
      <c r="AL35" s="142"/>
      <c r="AM35" s="142"/>
      <c r="AN35" s="142"/>
      <c r="AO35" s="142"/>
      <c r="AP35" s="142"/>
      <c r="AQ35" s="142"/>
      <c r="AR35" s="143"/>
      <c r="AT35" s="37" t="s">
        <v>70</v>
      </c>
      <c r="AU35" s="36"/>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row>
    <row r="36" spans="2:218" ht="20.149999999999999" hidden="1" customHeight="1">
      <c r="B36" s="149"/>
      <c r="C36" s="191" t="s">
        <v>58</v>
      </c>
      <c r="D36" s="192"/>
      <c r="E36" s="195"/>
      <c r="F36" s="196"/>
      <c r="G36" s="169" t="s">
        <v>56</v>
      </c>
      <c r="H36" s="169"/>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7"/>
      <c r="AI36" s="197"/>
      <c r="AJ36" s="197"/>
      <c r="AK36" s="197"/>
      <c r="AL36" s="197"/>
      <c r="AM36" s="197"/>
      <c r="AN36" s="197"/>
      <c r="AO36" s="197"/>
      <c r="AP36" s="197"/>
      <c r="AQ36" s="197"/>
      <c r="AR36" s="198"/>
      <c r="AT36" s="36"/>
      <c r="AU36" s="36"/>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row>
    <row r="37" spans="2:218" ht="20.149999999999999" hidden="1" customHeight="1">
      <c r="B37" s="149"/>
      <c r="C37" s="193"/>
      <c r="D37" s="194"/>
      <c r="E37" s="145"/>
      <c r="F37" s="146"/>
      <c r="G37" s="144" t="s">
        <v>59</v>
      </c>
      <c r="H37" s="144"/>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3"/>
      <c r="AT37" s="36"/>
      <c r="AU37" s="36"/>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row>
    <row r="38" spans="2:218" ht="20.149999999999999" hidden="1" customHeight="1">
      <c r="B38" s="149"/>
      <c r="C38" s="193"/>
      <c r="D38" s="194"/>
      <c r="E38" s="145"/>
      <c r="F38" s="146"/>
      <c r="G38" s="144" t="s">
        <v>59</v>
      </c>
      <c r="H38" s="144"/>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3"/>
      <c r="AT38" s="36"/>
      <c r="AU38" s="36"/>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row>
    <row r="39" spans="2:218" ht="20.149999999999999" hidden="1" customHeight="1">
      <c r="B39" s="149"/>
      <c r="C39" s="193"/>
      <c r="D39" s="194"/>
      <c r="E39" s="145"/>
      <c r="F39" s="146"/>
      <c r="G39" s="144" t="s">
        <v>59</v>
      </c>
      <c r="H39" s="144"/>
      <c r="I39" s="182"/>
      <c r="J39" s="182"/>
      <c r="K39" s="182"/>
      <c r="L39" s="182"/>
      <c r="M39" s="182"/>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3"/>
      <c r="AT39" s="36"/>
      <c r="AU39" s="36"/>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row>
    <row r="40" spans="2:218" ht="20.149999999999999" hidden="1" customHeight="1">
      <c r="B40" s="149"/>
      <c r="C40" s="193"/>
      <c r="D40" s="194"/>
      <c r="E40" s="145"/>
      <c r="F40" s="146"/>
      <c r="G40" s="144" t="s">
        <v>59</v>
      </c>
      <c r="H40" s="144"/>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3"/>
      <c r="AT40" s="36"/>
      <c r="AU40" s="36"/>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row>
    <row r="41" spans="2:218" ht="19.5" customHeight="1">
      <c r="B41" s="170"/>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T41" s="89"/>
      <c r="AU41" s="89"/>
    </row>
    <row r="42" spans="2:218" ht="19.5" customHeight="1" thickBot="1">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T42" s="89"/>
      <c r="AU42" s="89"/>
    </row>
    <row r="43" spans="2:218" ht="27" customHeight="1">
      <c r="B43" s="148" t="s">
        <v>71</v>
      </c>
      <c r="C43" s="159" t="s">
        <v>72</v>
      </c>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0"/>
      <c r="AO43" s="160"/>
      <c r="AP43" s="160"/>
      <c r="AQ43" s="160"/>
      <c r="AR43" s="161"/>
      <c r="AT43" s="36"/>
      <c r="AU43" s="36"/>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row>
    <row r="44" spans="2:218" ht="100" customHeight="1">
      <c r="B44" s="149"/>
      <c r="C44" s="171" t="s">
        <v>61</v>
      </c>
      <c r="D44" s="172"/>
      <c r="E44" s="408" t="s">
        <v>211</v>
      </c>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4"/>
      <c r="AT44" s="36"/>
      <c r="AU44" s="36"/>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row>
    <row r="45" spans="2:218" ht="35.15" customHeight="1">
      <c r="B45" s="149"/>
      <c r="C45" s="171" t="s">
        <v>62</v>
      </c>
      <c r="D45" s="172"/>
      <c r="E45" s="175">
        <v>4000</v>
      </c>
      <c r="F45" s="175"/>
      <c r="G45" s="175"/>
      <c r="H45" s="175"/>
      <c r="I45" s="175"/>
      <c r="J45" s="175"/>
      <c r="K45" s="175"/>
      <c r="L45" s="175"/>
      <c r="M45" s="175"/>
      <c r="N45" s="175"/>
      <c r="O45" s="175"/>
      <c r="P45" s="175"/>
      <c r="Q45" s="175"/>
      <c r="R45" s="175"/>
      <c r="S45" s="175"/>
      <c r="T45" s="175"/>
      <c r="U45" s="176" t="s">
        <v>63</v>
      </c>
      <c r="V45" s="176"/>
      <c r="W45" s="176"/>
      <c r="X45" s="176"/>
      <c r="Y45" s="176"/>
      <c r="Z45" s="176"/>
      <c r="AA45" s="176"/>
      <c r="AB45" s="176"/>
      <c r="AC45" s="177"/>
      <c r="AD45" s="177"/>
      <c r="AE45" s="177"/>
      <c r="AF45" s="177"/>
      <c r="AG45" s="177"/>
      <c r="AH45" s="177"/>
      <c r="AI45" s="177"/>
      <c r="AJ45" s="177"/>
      <c r="AK45" s="177"/>
      <c r="AL45" s="177"/>
      <c r="AM45" s="177"/>
      <c r="AN45" s="177"/>
      <c r="AO45" s="177"/>
      <c r="AP45" s="177"/>
      <c r="AQ45" s="177"/>
      <c r="AR45" s="178"/>
      <c r="AT45" s="36"/>
      <c r="AU45" s="36"/>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row>
    <row r="46" spans="2:218" ht="18" customHeight="1">
      <c r="B46" s="149"/>
      <c r="C46" s="191" t="s">
        <v>64</v>
      </c>
      <c r="D46" s="192"/>
      <c r="E46" s="138" t="s">
        <v>65</v>
      </c>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8" t="s">
        <v>66</v>
      </c>
      <c r="AD46" s="139"/>
      <c r="AE46" s="139"/>
      <c r="AF46" s="139"/>
      <c r="AG46" s="139"/>
      <c r="AH46" s="139"/>
      <c r="AI46" s="139"/>
      <c r="AJ46" s="139"/>
      <c r="AK46" s="139"/>
      <c r="AL46" s="139"/>
      <c r="AM46" s="139"/>
      <c r="AN46" s="139"/>
      <c r="AO46" s="139"/>
      <c r="AP46" s="139"/>
      <c r="AQ46" s="139"/>
      <c r="AR46" s="140"/>
      <c r="AT46" s="36"/>
      <c r="AU46" s="36"/>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row>
    <row r="47" spans="2:218" ht="62.15" customHeight="1">
      <c r="B47" s="149"/>
      <c r="C47" s="193"/>
      <c r="D47" s="194"/>
      <c r="E47" s="141" t="s">
        <v>226</v>
      </c>
      <c r="F47" s="142"/>
      <c r="G47" s="142"/>
      <c r="H47" s="142"/>
      <c r="I47" s="142"/>
      <c r="J47" s="142"/>
      <c r="K47" s="142"/>
      <c r="L47" s="142"/>
      <c r="M47" s="142"/>
      <c r="N47" s="142"/>
      <c r="O47" s="142"/>
      <c r="P47" s="142"/>
      <c r="Q47" s="142"/>
      <c r="R47" s="142"/>
      <c r="S47" s="142"/>
      <c r="T47" s="142"/>
      <c r="U47" s="142"/>
      <c r="V47" s="142"/>
      <c r="W47" s="142"/>
      <c r="X47" s="142"/>
      <c r="Y47" s="142"/>
      <c r="Z47" s="142"/>
      <c r="AA47" s="142"/>
      <c r="AB47" s="142"/>
      <c r="AC47" s="141"/>
      <c r="AD47" s="142"/>
      <c r="AE47" s="142"/>
      <c r="AF47" s="142"/>
      <c r="AG47" s="142"/>
      <c r="AH47" s="142"/>
      <c r="AI47" s="142"/>
      <c r="AJ47" s="142"/>
      <c r="AK47" s="142"/>
      <c r="AL47" s="142"/>
      <c r="AM47" s="142"/>
      <c r="AN47" s="142"/>
      <c r="AO47" s="142"/>
      <c r="AP47" s="142"/>
      <c r="AQ47" s="142"/>
      <c r="AR47" s="143"/>
      <c r="AT47" s="37" t="s">
        <v>73</v>
      </c>
      <c r="AU47" s="36"/>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row>
    <row r="48" spans="2:218" ht="18" customHeight="1">
      <c r="B48" s="149"/>
      <c r="C48" s="193"/>
      <c r="D48" s="194"/>
      <c r="E48" s="138" t="s">
        <v>68</v>
      </c>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8" t="s">
        <v>69</v>
      </c>
      <c r="AD48" s="139"/>
      <c r="AE48" s="139"/>
      <c r="AF48" s="139"/>
      <c r="AG48" s="139"/>
      <c r="AH48" s="139"/>
      <c r="AI48" s="139"/>
      <c r="AJ48" s="139"/>
      <c r="AK48" s="139"/>
      <c r="AL48" s="139"/>
      <c r="AM48" s="139"/>
      <c r="AN48" s="139"/>
      <c r="AO48" s="139"/>
      <c r="AP48" s="139"/>
      <c r="AQ48" s="139"/>
      <c r="AR48" s="140"/>
      <c r="AT48" s="38"/>
      <c r="AU48" s="36"/>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row>
    <row r="49" spans="2:218" ht="62.15" customHeight="1">
      <c r="B49" s="149"/>
      <c r="C49" s="199"/>
      <c r="D49" s="200"/>
      <c r="E49" s="141" t="s">
        <v>227</v>
      </c>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1"/>
      <c r="AD49" s="142"/>
      <c r="AE49" s="142"/>
      <c r="AF49" s="142"/>
      <c r="AG49" s="142"/>
      <c r="AH49" s="142"/>
      <c r="AI49" s="142"/>
      <c r="AJ49" s="142"/>
      <c r="AK49" s="142"/>
      <c r="AL49" s="142"/>
      <c r="AM49" s="142"/>
      <c r="AN49" s="142"/>
      <c r="AO49" s="142"/>
      <c r="AP49" s="142"/>
      <c r="AQ49" s="142"/>
      <c r="AR49" s="143"/>
      <c r="AT49" s="37" t="s">
        <v>73</v>
      </c>
      <c r="AU49" s="36"/>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row>
    <row r="50" spans="2:218" ht="27" customHeight="1">
      <c r="B50" s="149"/>
      <c r="C50" s="185" t="s">
        <v>74</v>
      </c>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7"/>
      <c r="AT50" s="36"/>
      <c r="AU50" s="36"/>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row>
    <row r="51" spans="2:218" ht="100" customHeight="1">
      <c r="B51" s="149"/>
      <c r="C51" s="171" t="s">
        <v>61</v>
      </c>
      <c r="D51" s="172"/>
      <c r="E51" s="408" t="s">
        <v>215</v>
      </c>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4"/>
      <c r="AT51" s="36"/>
      <c r="AU51" s="36"/>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row>
    <row r="52" spans="2:218" ht="35.15" customHeight="1">
      <c r="B52" s="149"/>
      <c r="C52" s="171" t="s">
        <v>62</v>
      </c>
      <c r="D52" s="172"/>
      <c r="E52" s="175">
        <v>4000</v>
      </c>
      <c r="F52" s="175"/>
      <c r="G52" s="175"/>
      <c r="H52" s="175"/>
      <c r="I52" s="175"/>
      <c r="J52" s="175"/>
      <c r="K52" s="175"/>
      <c r="L52" s="175"/>
      <c r="M52" s="175"/>
      <c r="N52" s="175"/>
      <c r="O52" s="175"/>
      <c r="P52" s="175"/>
      <c r="Q52" s="175"/>
      <c r="R52" s="175"/>
      <c r="S52" s="175"/>
      <c r="T52" s="175"/>
      <c r="U52" s="176" t="s">
        <v>63</v>
      </c>
      <c r="V52" s="176"/>
      <c r="W52" s="176"/>
      <c r="X52" s="176"/>
      <c r="Y52" s="176"/>
      <c r="Z52" s="176"/>
      <c r="AA52" s="176"/>
      <c r="AB52" s="176"/>
      <c r="AC52" s="177"/>
      <c r="AD52" s="177"/>
      <c r="AE52" s="177"/>
      <c r="AF52" s="177"/>
      <c r="AG52" s="177"/>
      <c r="AH52" s="177"/>
      <c r="AI52" s="177"/>
      <c r="AJ52" s="177"/>
      <c r="AK52" s="177"/>
      <c r="AL52" s="177"/>
      <c r="AM52" s="177"/>
      <c r="AN52" s="177"/>
      <c r="AO52" s="177"/>
      <c r="AP52" s="177"/>
      <c r="AQ52" s="177"/>
      <c r="AR52" s="178"/>
      <c r="AT52" s="36"/>
      <c r="AU52" s="36"/>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row>
    <row r="53" spans="2:218" ht="18" customHeight="1">
      <c r="B53" s="149"/>
      <c r="C53" s="191" t="s">
        <v>75</v>
      </c>
      <c r="D53" s="192"/>
      <c r="E53" s="302" t="s">
        <v>65</v>
      </c>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4"/>
      <c r="AT53" s="36"/>
      <c r="AU53" s="36"/>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row>
    <row r="54" spans="2:218" ht="62.15" customHeight="1">
      <c r="B54" s="149"/>
      <c r="C54" s="193"/>
      <c r="D54" s="194"/>
      <c r="E54" s="311" t="s">
        <v>228</v>
      </c>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3"/>
      <c r="AT54" s="37"/>
      <c r="AU54" s="36"/>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row>
    <row r="55" spans="2:218" ht="18" customHeight="1">
      <c r="B55" s="149"/>
      <c r="C55" s="193"/>
      <c r="D55" s="194"/>
      <c r="E55" s="302" t="s">
        <v>68</v>
      </c>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3"/>
      <c r="AL55" s="303"/>
      <c r="AM55" s="303"/>
      <c r="AN55" s="303"/>
      <c r="AO55" s="303"/>
      <c r="AP55" s="303"/>
      <c r="AQ55" s="303"/>
      <c r="AR55" s="304"/>
      <c r="AT55" s="38"/>
      <c r="AU55" s="36"/>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row>
    <row r="56" spans="2:218" ht="62.15" customHeight="1">
      <c r="B56" s="149"/>
      <c r="C56" s="199"/>
      <c r="D56" s="200"/>
      <c r="E56" s="311" t="s">
        <v>229</v>
      </c>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c r="AI56" s="312"/>
      <c r="AJ56" s="312"/>
      <c r="AK56" s="312"/>
      <c r="AL56" s="312"/>
      <c r="AM56" s="312"/>
      <c r="AN56" s="312"/>
      <c r="AO56" s="312"/>
      <c r="AP56" s="312"/>
      <c r="AQ56" s="312"/>
      <c r="AR56" s="313"/>
      <c r="AT56" s="37"/>
      <c r="AU56" s="36"/>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row>
    <row r="57" spans="2:218" ht="22" customHeight="1">
      <c r="B57" s="149"/>
      <c r="C57" s="305" t="s">
        <v>76</v>
      </c>
      <c r="D57" s="19"/>
      <c r="E57" s="147" t="s">
        <v>77</v>
      </c>
      <c r="F57" s="147"/>
      <c r="G57" s="147"/>
      <c r="H57" s="147"/>
      <c r="I57" s="147"/>
      <c r="J57" s="147"/>
      <c r="K57" s="147"/>
      <c r="L57" s="147"/>
      <c r="M57" s="147"/>
      <c r="N57" s="147"/>
      <c r="O57" s="147"/>
      <c r="P57" s="147"/>
      <c r="Q57" s="147" t="s">
        <v>78</v>
      </c>
      <c r="R57" s="147"/>
      <c r="S57" s="147"/>
      <c r="T57" s="147"/>
      <c r="U57" s="147"/>
      <c r="V57" s="147"/>
      <c r="W57" s="147"/>
      <c r="X57" s="147"/>
      <c r="Y57" s="147"/>
      <c r="Z57" s="147"/>
      <c r="AA57" s="147"/>
      <c r="AB57" s="147"/>
      <c r="AC57" s="147" t="s">
        <v>79</v>
      </c>
      <c r="AD57" s="147"/>
      <c r="AE57" s="147"/>
      <c r="AF57" s="147"/>
      <c r="AG57" s="147"/>
      <c r="AH57" s="147"/>
      <c r="AI57" s="147"/>
      <c r="AJ57" s="147"/>
      <c r="AK57" s="147"/>
      <c r="AL57" s="147"/>
      <c r="AM57" s="147"/>
      <c r="AN57" s="147"/>
      <c r="AO57" s="325" t="s">
        <v>80</v>
      </c>
      <c r="AP57" s="325"/>
      <c r="AQ57" s="325"/>
      <c r="AR57" s="326"/>
      <c r="AT57" s="36"/>
      <c r="AU57" s="36"/>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row>
    <row r="58" spans="2:218" ht="22" customHeight="1">
      <c r="B58" s="149"/>
      <c r="C58" s="305"/>
      <c r="D58" s="20"/>
      <c r="E58" s="12">
        <v>4</v>
      </c>
      <c r="F58" s="13">
        <v>5</v>
      </c>
      <c r="G58" s="12">
        <v>6</v>
      </c>
      <c r="H58" s="13">
        <v>7</v>
      </c>
      <c r="I58" s="12">
        <v>8</v>
      </c>
      <c r="J58" s="13">
        <v>9</v>
      </c>
      <c r="K58" s="14">
        <v>10</v>
      </c>
      <c r="L58" s="15">
        <v>11</v>
      </c>
      <c r="M58" s="14">
        <v>12</v>
      </c>
      <c r="N58" s="13">
        <v>1</v>
      </c>
      <c r="O58" s="12">
        <v>2</v>
      </c>
      <c r="P58" s="16">
        <v>3</v>
      </c>
      <c r="Q58" s="12">
        <v>4</v>
      </c>
      <c r="R58" s="13">
        <v>5</v>
      </c>
      <c r="S58" s="13">
        <v>6</v>
      </c>
      <c r="T58" s="13">
        <v>7</v>
      </c>
      <c r="U58" s="13">
        <v>8</v>
      </c>
      <c r="V58" s="13">
        <v>9</v>
      </c>
      <c r="W58" s="15">
        <v>10</v>
      </c>
      <c r="X58" s="15">
        <v>11</v>
      </c>
      <c r="Y58" s="15">
        <v>12</v>
      </c>
      <c r="Z58" s="13">
        <v>1</v>
      </c>
      <c r="AA58" s="13">
        <v>2</v>
      </c>
      <c r="AB58" s="17">
        <v>3</v>
      </c>
      <c r="AC58" s="18">
        <v>4</v>
      </c>
      <c r="AD58" s="13">
        <v>5</v>
      </c>
      <c r="AE58" s="13">
        <v>6</v>
      </c>
      <c r="AF58" s="13">
        <v>7</v>
      </c>
      <c r="AG58" s="13">
        <v>8</v>
      </c>
      <c r="AH58" s="13">
        <v>9</v>
      </c>
      <c r="AI58" s="15">
        <v>10</v>
      </c>
      <c r="AJ58" s="15">
        <v>11</v>
      </c>
      <c r="AK58" s="15">
        <v>12</v>
      </c>
      <c r="AL58" s="13">
        <v>1</v>
      </c>
      <c r="AM58" s="13">
        <v>2</v>
      </c>
      <c r="AN58" s="17">
        <v>3</v>
      </c>
      <c r="AO58" s="325"/>
      <c r="AP58" s="325"/>
      <c r="AQ58" s="325"/>
      <c r="AR58" s="326"/>
      <c r="AT58" s="36"/>
      <c r="AU58" s="36"/>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row>
    <row r="59" spans="2:218" ht="22" customHeight="1">
      <c r="B59" s="149"/>
      <c r="C59" s="305"/>
      <c r="D59" s="22" t="s">
        <v>144</v>
      </c>
      <c r="E59" s="26"/>
      <c r="F59" s="26"/>
      <c r="G59" s="106"/>
      <c r="H59" s="106"/>
      <c r="I59" s="26"/>
      <c r="J59" s="26"/>
      <c r="K59" s="106"/>
      <c r="L59" s="26"/>
      <c r="M59" s="26"/>
      <c r="N59" s="106"/>
      <c r="O59" s="106"/>
      <c r="P59" s="26"/>
      <c r="Q59" s="26"/>
      <c r="R59" s="26"/>
      <c r="S59" s="106"/>
      <c r="T59" s="26"/>
      <c r="U59" s="26"/>
      <c r="V59" s="26"/>
      <c r="W59" s="26"/>
      <c r="X59" s="26"/>
      <c r="Y59" s="26"/>
      <c r="Z59" s="26"/>
      <c r="AA59" s="26"/>
      <c r="AB59" s="26"/>
      <c r="AC59" s="26"/>
      <c r="AD59" s="26"/>
      <c r="AE59" s="26"/>
      <c r="AF59" s="26"/>
      <c r="AG59" s="26"/>
      <c r="AH59" s="26"/>
      <c r="AI59" s="26"/>
      <c r="AJ59" s="26"/>
      <c r="AK59" s="26"/>
      <c r="AL59" s="26"/>
      <c r="AM59" s="26"/>
      <c r="AN59" s="26"/>
      <c r="AO59" s="325"/>
      <c r="AP59" s="325"/>
      <c r="AQ59" s="325"/>
      <c r="AR59" s="326"/>
      <c r="AT59" s="339" t="s">
        <v>245</v>
      </c>
      <c r="AU59" s="301"/>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row>
    <row r="60" spans="2:218" ht="22" customHeight="1">
      <c r="B60" s="149"/>
      <c r="C60" s="305"/>
      <c r="D60" s="40" t="s">
        <v>145</v>
      </c>
      <c r="E60" s="24"/>
      <c r="F60" s="24"/>
      <c r="G60" s="24"/>
      <c r="H60" s="107"/>
      <c r="I60" s="107"/>
      <c r="J60" s="24"/>
      <c r="K60" s="24"/>
      <c r="L60" s="24"/>
      <c r="M60" s="24"/>
      <c r="N60" s="24"/>
      <c r="O60" s="24"/>
      <c r="P60" s="24"/>
      <c r="Q60" s="24"/>
      <c r="R60" s="24"/>
      <c r="S60" s="107"/>
      <c r="T60" s="107"/>
      <c r="U60" s="24"/>
      <c r="V60" s="24"/>
      <c r="W60" s="24"/>
      <c r="X60" s="24"/>
      <c r="Y60" s="24"/>
      <c r="Z60" s="24"/>
      <c r="AA60" s="24"/>
      <c r="AB60" s="24"/>
      <c r="AC60" s="24"/>
      <c r="AD60" s="24"/>
      <c r="AE60" s="27"/>
      <c r="AF60" s="24"/>
      <c r="AG60" s="24"/>
      <c r="AH60" s="24"/>
      <c r="AI60" s="24"/>
      <c r="AJ60" s="24"/>
      <c r="AK60" s="24"/>
      <c r="AL60" s="24"/>
      <c r="AM60" s="24"/>
      <c r="AN60" s="24"/>
      <c r="AO60" s="325"/>
      <c r="AP60" s="325"/>
      <c r="AQ60" s="325"/>
      <c r="AR60" s="326"/>
      <c r="AT60" s="301"/>
      <c r="AU60" s="301"/>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row>
    <row r="61" spans="2:218" ht="22" customHeight="1">
      <c r="B61" s="149"/>
      <c r="C61" s="305"/>
      <c r="D61" s="23" t="s">
        <v>146</v>
      </c>
      <c r="E61" s="24"/>
      <c r="F61" s="24"/>
      <c r="G61" s="24"/>
      <c r="H61" s="24"/>
      <c r="I61" s="107"/>
      <c r="J61" s="107"/>
      <c r="K61" s="24"/>
      <c r="L61" s="107"/>
      <c r="M61" s="107"/>
      <c r="N61" s="24"/>
      <c r="O61" s="24"/>
      <c r="P61" s="24"/>
      <c r="Q61" s="24"/>
      <c r="R61" s="24"/>
      <c r="S61" s="24"/>
      <c r="T61" s="24"/>
      <c r="U61" s="107"/>
      <c r="V61" s="24"/>
      <c r="W61" s="24"/>
      <c r="X61" s="24"/>
      <c r="Y61" s="24"/>
      <c r="Z61" s="24"/>
      <c r="AA61" s="24"/>
      <c r="AB61" s="24"/>
      <c r="AC61" s="24"/>
      <c r="AD61" s="24"/>
      <c r="AE61" s="24"/>
      <c r="AF61" s="24"/>
      <c r="AG61" s="24"/>
      <c r="AH61" s="24"/>
      <c r="AI61" s="24"/>
      <c r="AJ61" s="24"/>
      <c r="AK61" s="24"/>
      <c r="AL61" s="24"/>
      <c r="AM61" s="24"/>
      <c r="AN61" s="24"/>
      <c r="AO61" s="325"/>
      <c r="AP61" s="325"/>
      <c r="AQ61" s="325"/>
      <c r="AR61" s="326"/>
      <c r="AT61" s="301"/>
      <c r="AU61" s="301"/>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row>
    <row r="62" spans="2:218" ht="22" customHeight="1">
      <c r="B62" s="149"/>
      <c r="C62" s="305"/>
      <c r="D62" s="23" t="s">
        <v>147</v>
      </c>
      <c r="E62" s="24"/>
      <c r="F62" s="24"/>
      <c r="G62" s="24"/>
      <c r="H62" s="24"/>
      <c r="I62" s="24"/>
      <c r="J62" s="24"/>
      <c r="K62" s="107"/>
      <c r="L62" s="24"/>
      <c r="M62" s="24"/>
      <c r="N62" s="107"/>
      <c r="O62" s="107"/>
      <c r="P62" s="24"/>
      <c r="Q62" s="24"/>
      <c r="R62" s="24"/>
      <c r="S62" s="24"/>
      <c r="T62" s="24"/>
      <c r="U62" s="24"/>
      <c r="V62" s="107"/>
      <c r="W62" s="24"/>
      <c r="X62" s="24"/>
      <c r="Y62" s="24"/>
      <c r="Z62" s="24"/>
      <c r="AA62" s="24"/>
      <c r="AB62" s="24"/>
      <c r="AC62" s="24"/>
      <c r="AD62" s="24"/>
      <c r="AE62" s="107"/>
      <c r="AF62" s="24"/>
      <c r="AG62" s="24"/>
      <c r="AH62" s="24"/>
      <c r="AI62" s="24"/>
      <c r="AJ62" s="24"/>
      <c r="AK62" s="24"/>
      <c r="AL62" s="24"/>
      <c r="AM62" s="24"/>
      <c r="AN62" s="24"/>
      <c r="AO62" s="325"/>
      <c r="AP62" s="325"/>
      <c r="AQ62" s="325"/>
      <c r="AR62" s="326"/>
      <c r="AT62" s="301"/>
      <c r="AU62" s="301"/>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row>
    <row r="63" spans="2:218" ht="22" customHeight="1">
      <c r="B63" s="149"/>
      <c r="C63" s="305"/>
      <c r="D63" s="39" t="s">
        <v>149</v>
      </c>
      <c r="E63" s="24"/>
      <c r="F63" s="24"/>
      <c r="G63" s="24"/>
      <c r="H63" s="24"/>
      <c r="I63" s="24"/>
      <c r="J63" s="24"/>
      <c r="K63" s="24"/>
      <c r="L63" s="107"/>
      <c r="M63" s="24"/>
      <c r="N63" s="24"/>
      <c r="O63" s="107"/>
      <c r="P63" s="24"/>
      <c r="Q63" s="24"/>
      <c r="R63" s="24"/>
      <c r="S63" s="24"/>
      <c r="T63" s="24"/>
      <c r="U63" s="24"/>
      <c r="V63" s="24"/>
      <c r="W63" s="24"/>
      <c r="X63" s="24"/>
      <c r="Y63" s="24"/>
      <c r="Z63" s="107"/>
      <c r="AA63" s="107"/>
      <c r="AB63" s="24"/>
      <c r="AC63" s="24"/>
      <c r="AD63" s="24"/>
      <c r="AE63" s="107"/>
      <c r="AF63" s="107"/>
      <c r="AG63" s="24"/>
      <c r="AH63" s="24"/>
      <c r="AI63" s="24"/>
      <c r="AJ63" s="24"/>
      <c r="AK63" s="24"/>
      <c r="AL63" s="24"/>
      <c r="AM63" s="24"/>
      <c r="AN63" s="24"/>
      <c r="AO63" s="325"/>
      <c r="AP63" s="325"/>
      <c r="AQ63" s="325"/>
      <c r="AR63" s="326"/>
      <c r="AT63" s="301"/>
      <c r="AU63" s="301"/>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row>
    <row r="64" spans="2:218" ht="22" customHeight="1">
      <c r="B64" s="149"/>
      <c r="C64" s="305"/>
      <c r="D64" s="10" t="s">
        <v>148</v>
      </c>
      <c r="E64" s="24"/>
      <c r="F64" s="24"/>
      <c r="G64" s="24"/>
      <c r="H64" s="24"/>
      <c r="I64" s="24"/>
      <c r="J64" s="24"/>
      <c r="K64" s="24"/>
      <c r="L64" s="24"/>
      <c r="M64" s="24"/>
      <c r="N64" s="24"/>
      <c r="O64" s="24"/>
      <c r="P64" s="24"/>
      <c r="Q64" s="24"/>
      <c r="R64" s="24"/>
      <c r="S64" s="24"/>
      <c r="T64" s="24"/>
      <c r="U64" s="24"/>
      <c r="V64" s="24"/>
      <c r="W64" s="107"/>
      <c r="X64" s="107"/>
      <c r="Y64" s="107"/>
      <c r="Z64" s="107"/>
      <c r="AA64" s="107"/>
      <c r="AB64" s="24"/>
      <c r="AC64" s="24"/>
      <c r="AD64" s="24"/>
      <c r="AE64" s="107"/>
      <c r="AF64" s="107"/>
      <c r="AG64" s="107"/>
      <c r="AH64" s="24"/>
      <c r="AI64" s="24"/>
      <c r="AJ64" s="24"/>
      <c r="AK64" s="24"/>
      <c r="AL64" s="24"/>
      <c r="AM64" s="24"/>
      <c r="AN64" s="24"/>
      <c r="AO64" s="325"/>
      <c r="AP64" s="325"/>
      <c r="AQ64" s="325"/>
      <c r="AR64" s="326"/>
      <c r="AT64" s="301"/>
      <c r="AU64" s="301"/>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row>
    <row r="65" spans="1:218" ht="22" customHeight="1">
      <c r="B65" s="149"/>
      <c r="C65" s="305"/>
      <c r="D65" s="39" t="s">
        <v>150</v>
      </c>
      <c r="E65" s="24"/>
      <c r="F65" s="24"/>
      <c r="G65" s="24"/>
      <c r="H65" s="24"/>
      <c r="I65" s="24"/>
      <c r="J65" s="24"/>
      <c r="K65" s="24"/>
      <c r="L65" s="24"/>
      <c r="M65" s="24"/>
      <c r="N65" s="24"/>
      <c r="O65" s="24"/>
      <c r="P65" s="24"/>
      <c r="Q65" s="24"/>
      <c r="R65" s="24"/>
      <c r="S65" s="24"/>
      <c r="T65" s="24"/>
      <c r="U65" s="24"/>
      <c r="V65" s="24"/>
      <c r="W65" s="24"/>
      <c r="X65" s="24"/>
      <c r="Y65" s="24"/>
      <c r="Z65" s="107"/>
      <c r="AA65" s="107"/>
      <c r="AB65" s="24"/>
      <c r="AC65" s="24"/>
      <c r="AD65" s="24"/>
      <c r="AE65" s="107"/>
      <c r="AF65" s="107"/>
      <c r="AG65" s="107"/>
      <c r="AH65" s="107"/>
      <c r="AI65" s="107"/>
      <c r="AJ65" s="107"/>
      <c r="AK65" s="107"/>
      <c r="AL65" s="24"/>
      <c r="AM65" s="24"/>
      <c r="AN65" s="24"/>
      <c r="AO65" s="325"/>
      <c r="AP65" s="325"/>
      <c r="AQ65" s="325"/>
      <c r="AR65" s="326"/>
      <c r="AT65" s="301"/>
      <c r="AU65" s="301"/>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row>
    <row r="66" spans="1:218" ht="22" customHeight="1">
      <c r="B66" s="149"/>
      <c r="C66" s="305"/>
      <c r="D66" s="39"/>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325"/>
      <c r="AP66" s="325"/>
      <c r="AQ66" s="325"/>
      <c r="AR66" s="326"/>
      <c r="AT66" s="301"/>
      <c r="AU66" s="301"/>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row>
    <row r="67" spans="1:218" ht="22" customHeight="1" thickBot="1">
      <c r="B67" s="150"/>
      <c r="C67" s="306"/>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327"/>
      <c r="AP67" s="327"/>
      <c r="AQ67" s="327"/>
      <c r="AR67" s="328"/>
      <c r="AT67" s="301"/>
      <c r="AU67" s="301"/>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row>
    <row r="68" spans="1:218" ht="60" customHeight="1">
      <c r="B68" s="148" t="s">
        <v>82</v>
      </c>
      <c r="C68" s="314" t="s">
        <v>83</v>
      </c>
      <c r="D68" s="315"/>
      <c r="E68" s="316" t="s">
        <v>214</v>
      </c>
      <c r="F68" s="317"/>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8"/>
      <c r="AT68" s="36"/>
      <c r="AU68" s="36"/>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row>
    <row r="69" spans="1:218" ht="30" customHeight="1">
      <c r="B69" s="149"/>
      <c r="C69" s="154" t="s">
        <v>84</v>
      </c>
      <c r="D69" s="155"/>
      <c r="E69" s="156" t="s">
        <v>85</v>
      </c>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8"/>
      <c r="AT69" s="36"/>
      <c r="AU69" s="36"/>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row>
    <row r="70" spans="1:218" ht="30" customHeight="1">
      <c r="B70" s="149"/>
      <c r="C70" s="21" t="s">
        <v>86</v>
      </c>
      <c r="D70" s="29" t="s">
        <v>199</v>
      </c>
      <c r="E70" s="386" t="s">
        <v>249</v>
      </c>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8"/>
      <c r="AT70" s="36"/>
      <c r="AU70" s="36"/>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row>
    <row r="71" spans="1:218" ht="30" customHeight="1">
      <c r="A71" s="85"/>
      <c r="B71" s="149"/>
      <c r="C71" s="21" t="s">
        <v>87</v>
      </c>
      <c r="D71" s="108" t="s">
        <v>252</v>
      </c>
      <c r="E71" s="389" t="s">
        <v>253</v>
      </c>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c r="AM71" s="390"/>
      <c r="AN71" s="390"/>
      <c r="AO71" s="390"/>
      <c r="AP71" s="390"/>
      <c r="AQ71" s="390"/>
      <c r="AR71" s="391"/>
      <c r="AS71" s="85"/>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row>
    <row r="72" spans="1:218" ht="30" customHeight="1">
      <c r="B72" s="149"/>
      <c r="C72" s="21" t="s">
        <v>88</v>
      </c>
      <c r="D72" s="108" t="s">
        <v>250</v>
      </c>
      <c r="E72" s="389" t="s">
        <v>251</v>
      </c>
      <c r="F72" s="390"/>
      <c r="G72" s="390"/>
      <c r="H72" s="390"/>
      <c r="I72" s="390"/>
      <c r="J72" s="390"/>
      <c r="K72" s="390"/>
      <c r="L72" s="390"/>
      <c r="M72" s="390"/>
      <c r="N72" s="390"/>
      <c r="O72" s="390"/>
      <c r="P72" s="390"/>
      <c r="Q72" s="390"/>
      <c r="R72" s="390"/>
      <c r="S72" s="390"/>
      <c r="T72" s="390"/>
      <c r="U72" s="390"/>
      <c r="V72" s="390"/>
      <c r="W72" s="390"/>
      <c r="X72" s="390"/>
      <c r="Y72" s="390"/>
      <c r="Z72" s="390"/>
      <c r="AA72" s="390"/>
      <c r="AB72" s="390"/>
      <c r="AC72" s="390"/>
      <c r="AD72" s="390"/>
      <c r="AE72" s="390"/>
      <c r="AF72" s="390"/>
      <c r="AG72" s="390"/>
      <c r="AH72" s="390"/>
      <c r="AI72" s="390"/>
      <c r="AJ72" s="390"/>
      <c r="AK72" s="390"/>
      <c r="AL72" s="390"/>
      <c r="AM72" s="390"/>
      <c r="AN72" s="390"/>
      <c r="AO72" s="390"/>
      <c r="AP72" s="390"/>
      <c r="AQ72" s="390"/>
      <c r="AR72" s="391"/>
      <c r="AT72" s="36"/>
      <c r="AU72" s="36"/>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row>
    <row r="73" spans="1:218" ht="106.5" customHeight="1" thickBot="1">
      <c r="B73" s="150"/>
      <c r="C73" s="392" t="s">
        <v>89</v>
      </c>
      <c r="D73" s="393"/>
      <c r="E73" s="380" t="s">
        <v>212</v>
      </c>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2"/>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row>
    <row r="74" spans="1:218" ht="32.25" customHeight="1">
      <c r="B74" s="394" t="s">
        <v>256</v>
      </c>
      <c r="C74" s="396" t="s">
        <v>254</v>
      </c>
      <c r="D74" s="397"/>
      <c r="E74" s="398" t="s">
        <v>257</v>
      </c>
      <c r="F74" s="399"/>
      <c r="G74" s="399"/>
      <c r="H74" s="399"/>
      <c r="I74" s="399"/>
      <c r="J74" s="399"/>
      <c r="K74" s="400"/>
      <c r="L74" s="151"/>
      <c r="M74" s="40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7"/>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row>
    <row r="75" spans="1:218" ht="60.75" customHeight="1" thickBot="1">
      <c r="B75" s="395"/>
      <c r="C75" s="401" t="s">
        <v>255</v>
      </c>
      <c r="D75" s="402"/>
      <c r="E75" s="403" t="s">
        <v>262</v>
      </c>
      <c r="F75" s="404"/>
      <c r="G75" s="404"/>
      <c r="H75" s="404"/>
      <c r="I75" s="404"/>
      <c r="J75" s="404"/>
      <c r="K75" s="404"/>
      <c r="L75" s="404"/>
      <c r="M75" s="404"/>
      <c r="N75" s="404"/>
      <c r="O75" s="404"/>
      <c r="P75" s="404"/>
      <c r="Q75" s="404"/>
      <c r="R75" s="404"/>
      <c r="S75" s="404"/>
      <c r="T75" s="404"/>
      <c r="U75" s="404"/>
      <c r="V75" s="404"/>
      <c r="W75" s="404"/>
      <c r="X75" s="404"/>
      <c r="Y75" s="404"/>
      <c r="Z75" s="404"/>
      <c r="AA75" s="404"/>
      <c r="AB75" s="404"/>
      <c r="AC75" s="404"/>
      <c r="AD75" s="404"/>
      <c r="AE75" s="404"/>
      <c r="AF75" s="404"/>
      <c r="AG75" s="404"/>
      <c r="AH75" s="404"/>
      <c r="AI75" s="404"/>
      <c r="AJ75" s="404"/>
      <c r="AK75" s="404"/>
      <c r="AL75" s="404"/>
      <c r="AM75" s="404"/>
      <c r="AN75" s="404"/>
      <c r="AO75" s="404"/>
      <c r="AP75" s="404"/>
      <c r="AQ75" s="404"/>
      <c r="AR75" s="405"/>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row>
    <row r="76" spans="1:218" ht="22" customHeight="1">
      <c r="B76" s="383" t="s">
        <v>90</v>
      </c>
      <c r="C76" s="319" t="s">
        <v>91</v>
      </c>
      <c r="D76" s="320"/>
      <c r="E76" s="268" t="s">
        <v>213</v>
      </c>
      <c r="F76" s="269"/>
      <c r="G76" s="269"/>
      <c r="H76" s="269"/>
      <c r="I76" s="269"/>
      <c r="J76" s="269"/>
      <c r="K76" s="270"/>
      <c r="L76" s="277" t="s">
        <v>258</v>
      </c>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9"/>
      <c r="AT76" s="272"/>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row>
    <row r="77" spans="1:218" ht="22" customHeight="1">
      <c r="B77" s="384"/>
      <c r="C77" s="321"/>
      <c r="D77" s="322"/>
      <c r="E77" s="271"/>
      <c r="F77" s="272"/>
      <c r="G77" s="272"/>
      <c r="H77" s="272"/>
      <c r="I77" s="272"/>
      <c r="J77" s="272"/>
      <c r="K77" s="273"/>
      <c r="L77" s="280"/>
      <c r="M77" s="281"/>
      <c r="N77" s="281"/>
      <c r="O77" s="281"/>
      <c r="P77" s="281"/>
      <c r="Q77" s="281"/>
      <c r="R77" s="281"/>
      <c r="S77" s="281"/>
      <c r="T77" s="281"/>
      <c r="U77" s="281"/>
      <c r="V77" s="281"/>
      <c r="W77" s="281"/>
      <c r="X77" s="281"/>
      <c r="Y77" s="281"/>
      <c r="Z77" s="281"/>
      <c r="AA77" s="281"/>
      <c r="AB77" s="281"/>
      <c r="AC77" s="281"/>
      <c r="AD77" s="281"/>
      <c r="AE77" s="281"/>
      <c r="AF77" s="281"/>
      <c r="AG77" s="281"/>
      <c r="AH77" s="281"/>
      <c r="AI77" s="281"/>
      <c r="AJ77" s="281"/>
      <c r="AK77" s="281"/>
      <c r="AL77" s="281"/>
      <c r="AM77" s="281"/>
      <c r="AN77" s="281"/>
      <c r="AO77" s="281"/>
      <c r="AP77" s="281"/>
      <c r="AQ77" s="281"/>
      <c r="AR77" s="282"/>
      <c r="AT77" s="272"/>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row>
    <row r="78" spans="1:218" ht="59.25" customHeight="1" thickBot="1">
      <c r="B78" s="385"/>
      <c r="C78" s="323"/>
      <c r="D78" s="324"/>
      <c r="E78" s="274"/>
      <c r="F78" s="275"/>
      <c r="G78" s="275"/>
      <c r="H78" s="275"/>
      <c r="I78" s="275"/>
      <c r="J78" s="275"/>
      <c r="K78" s="276"/>
      <c r="L78" s="283"/>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c r="AQ78" s="284"/>
      <c r="AR78" s="285"/>
      <c r="AT78" s="272"/>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row>
    <row r="79" spans="1:218" ht="21.75" customHeight="1">
      <c r="B79" s="45" t="s">
        <v>241</v>
      </c>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row>
  </sheetData>
  <sheetProtection formatCells="0" formatColumns="0" formatRows="0" sort="0" autoFilter="0" pivotTables="0"/>
  <mergeCells count="179">
    <mergeCell ref="B1:AF1"/>
    <mergeCell ref="AG1:AJ1"/>
    <mergeCell ref="AK1:AR1"/>
    <mergeCell ref="E2:AR2"/>
    <mergeCell ref="B3:B7"/>
    <mergeCell ref="C3:C5"/>
    <mergeCell ref="E3:X3"/>
    <mergeCell ref="Y3:AF3"/>
    <mergeCell ref="AG3:AR3"/>
    <mergeCell ref="D4:D5"/>
    <mergeCell ref="F4:X4"/>
    <mergeCell ref="Y4:AF5"/>
    <mergeCell ref="AG4:AR5"/>
    <mergeCell ref="E5:X5"/>
    <mergeCell ref="C6:C7"/>
    <mergeCell ref="E6:X6"/>
    <mergeCell ref="Y6:AF6"/>
    <mergeCell ref="AG6:AR6"/>
    <mergeCell ref="E7:X7"/>
    <mergeCell ref="Y7:AF7"/>
    <mergeCell ref="AG7:AR7"/>
    <mergeCell ref="B8:AR8"/>
    <mergeCell ref="B9:B12"/>
    <mergeCell ref="C9:D9"/>
    <mergeCell ref="E9:L9"/>
    <mergeCell ref="M9:T9"/>
    <mergeCell ref="U9:AB9"/>
    <mergeCell ref="AC9:AR9"/>
    <mergeCell ref="C10:D10"/>
    <mergeCell ref="E10:L10"/>
    <mergeCell ref="C12:D12"/>
    <mergeCell ref="E12:L12"/>
    <mergeCell ref="M12:T12"/>
    <mergeCell ref="U12:AB12"/>
    <mergeCell ref="AC12:AF12"/>
    <mergeCell ref="AG12:AR12"/>
    <mergeCell ref="M10:T10"/>
    <mergeCell ref="U10:AB10"/>
    <mergeCell ref="AC10:AF10"/>
    <mergeCell ref="AG10:AR10"/>
    <mergeCell ref="C11:D11"/>
    <mergeCell ref="E11:L11"/>
    <mergeCell ref="M11:T11"/>
    <mergeCell ref="U11:AB11"/>
    <mergeCell ref="AC11:AF11"/>
    <mergeCell ref="AG11:AR11"/>
    <mergeCell ref="U17:AB17"/>
    <mergeCell ref="AC17:AR17"/>
    <mergeCell ref="C18:D18"/>
    <mergeCell ref="E18:AR18"/>
    <mergeCell ref="C19:D19"/>
    <mergeCell ref="E19:AR19"/>
    <mergeCell ref="B13:AR13"/>
    <mergeCell ref="B14:B19"/>
    <mergeCell ref="C14:D14"/>
    <mergeCell ref="E14:AR14"/>
    <mergeCell ref="C15:D16"/>
    <mergeCell ref="E15:T16"/>
    <mergeCell ref="U15:AR15"/>
    <mergeCell ref="U16:AR16"/>
    <mergeCell ref="C17:D17"/>
    <mergeCell ref="E17:T17"/>
    <mergeCell ref="B20:AR20"/>
    <mergeCell ref="B21:B40"/>
    <mergeCell ref="C21:D21"/>
    <mergeCell ref="E21:AR21"/>
    <mergeCell ref="C22:D22"/>
    <mergeCell ref="E22:AR22"/>
    <mergeCell ref="C23:D23"/>
    <mergeCell ref="E23:F23"/>
    <mergeCell ref="G23:H23"/>
    <mergeCell ref="I23:AR23"/>
    <mergeCell ref="C29:AR29"/>
    <mergeCell ref="C30:D30"/>
    <mergeCell ref="E30:AR30"/>
    <mergeCell ref="C31:D31"/>
    <mergeCell ref="E31:T31"/>
    <mergeCell ref="U31:AB31"/>
    <mergeCell ref="AC31:AR31"/>
    <mergeCell ref="C32:D35"/>
    <mergeCell ref="E32:AB32"/>
    <mergeCell ref="AC32:AR32"/>
    <mergeCell ref="E33:AB33"/>
    <mergeCell ref="AC33:AR33"/>
    <mergeCell ref="E34:AB34"/>
    <mergeCell ref="AC34:AR34"/>
    <mergeCell ref="AT23:AV28"/>
    <mergeCell ref="C24:D28"/>
    <mergeCell ref="E24:F24"/>
    <mergeCell ref="G24:H24"/>
    <mergeCell ref="I24:AR24"/>
    <mergeCell ref="E25:F25"/>
    <mergeCell ref="G25:H25"/>
    <mergeCell ref="I25:AR25"/>
    <mergeCell ref="E26:F26"/>
    <mergeCell ref="G26:H26"/>
    <mergeCell ref="I26:AR26"/>
    <mergeCell ref="E27:F27"/>
    <mergeCell ref="G27:H27"/>
    <mergeCell ref="I27:AR27"/>
    <mergeCell ref="E28:F28"/>
    <mergeCell ref="G28:H28"/>
    <mergeCell ref="I28:AR28"/>
    <mergeCell ref="E35:AB35"/>
    <mergeCell ref="AC35:AR35"/>
    <mergeCell ref="E39:F39"/>
    <mergeCell ref="G39:H39"/>
    <mergeCell ref="I39:AR39"/>
    <mergeCell ref="E40:F40"/>
    <mergeCell ref="G40:H40"/>
    <mergeCell ref="I40:AR40"/>
    <mergeCell ref="C36:D40"/>
    <mergeCell ref="E36:F36"/>
    <mergeCell ref="G36:H36"/>
    <mergeCell ref="I36:AR36"/>
    <mergeCell ref="E37:F37"/>
    <mergeCell ref="G37:H37"/>
    <mergeCell ref="I37:AR37"/>
    <mergeCell ref="E38:F38"/>
    <mergeCell ref="G38:H38"/>
    <mergeCell ref="I38:AR38"/>
    <mergeCell ref="B41:AR41"/>
    <mergeCell ref="B42:AR42"/>
    <mergeCell ref="B43:B67"/>
    <mergeCell ref="C43:AR43"/>
    <mergeCell ref="C44:D44"/>
    <mergeCell ref="E44:AR44"/>
    <mergeCell ref="C45:D45"/>
    <mergeCell ref="E45:T45"/>
    <mergeCell ref="U45:AB45"/>
    <mergeCell ref="AC45:AR45"/>
    <mergeCell ref="C50:AR50"/>
    <mergeCell ref="C51:D51"/>
    <mergeCell ref="E51:AR51"/>
    <mergeCell ref="C52:D52"/>
    <mergeCell ref="E52:T52"/>
    <mergeCell ref="U52:AB52"/>
    <mergeCell ref="AC52:AR52"/>
    <mergeCell ref="C46:D49"/>
    <mergeCell ref="E46:AB46"/>
    <mergeCell ref="AC46:AR46"/>
    <mergeCell ref="E47:AB47"/>
    <mergeCell ref="AC47:AR47"/>
    <mergeCell ref="E48:AB48"/>
    <mergeCell ref="AC48:AR48"/>
    <mergeCell ref="E49:AB49"/>
    <mergeCell ref="AC49:AR49"/>
    <mergeCell ref="C53:D56"/>
    <mergeCell ref="E53:AR53"/>
    <mergeCell ref="E54:AR54"/>
    <mergeCell ref="E55:AR55"/>
    <mergeCell ref="E56:AR56"/>
    <mergeCell ref="C57:C67"/>
    <mergeCell ref="E57:P57"/>
    <mergeCell ref="Q57:AB57"/>
    <mergeCell ref="AC57:AN57"/>
    <mergeCell ref="AO57:AR67"/>
    <mergeCell ref="E73:AR73"/>
    <mergeCell ref="B76:B78"/>
    <mergeCell ref="C76:D78"/>
    <mergeCell ref="E76:K78"/>
    <mergeCell ref="L76:AR78"/>
    <mergeCell ref="AT76:AT78"/>
    <mergeCell ref="AT59:AU67"/>
    <mergeCell ref="B68:B73"/>
    <mergeCell ref="C68:D68"/>
    <mergeCell ref="E68:AR68"/>
    <mergeCell ref="C69:D69"/>
    <mergeCell ref="E69:AR69"/>
    <mergeCell ref="E70:AR70"/>
    <mergeCell ref="E72:AR72"/>
    <mergeCell ref="C73:D73"/>
    <mergeCell ref="E71:AR71"/>
    <mergeCell ref="B74:B75"/>
    <mergeCell ref="C74:D74"/>
    <mergeCell ref="E74:K74"/>
    <mergeCell ref="C75:D75"/>
    <mergeCell ref="E75:AR75"/>
    <mergeCell ref="L74:AR74"/>
  </mergeCells>
  <phoneticPr fontId="1"/>
  <conditionalFormatting sqref="D70">
    <cfRule type="expression" dxfId="84" priority="59" stopIfTrue="1">
      <formula>$D$70=""</formula>
    </cfRule>
  </conditionalFormatting>
  <conditionalFormatting sqref="D71">
    <cfRule type="expression" dxfId="83" priority="3" stopIfTrue="1">
      <formula>$D$72=""</formula>
    </cfRule>
  </conditionalFormatting>
  <conditionalFormatting sqref="D72:AR72">
    <cfRule type="expression" dxfId="82" priority="114" stopIfTrue="1">
      <formula>#REF!=""</formula>
    </cfRule>
  </conditionalFormatting>
  <conditionalFormatting sqref="E31">
    <cfRule type="expression" dxfId="81" priority="86" stopIfTrue="1">
      <formula>$E$31=""</formula>
    </cfRule>
  </conditionalFormatting>
  <conditionalFormatting sqref="E4:F4">
    <cfRule type="expression" dxfId="80" priority="25" stopIfTrue="1">
      <formula>$E$4=""</formula>
    </cfRule>
  </conditionalFormatting>
  <conditionalFormatting sqref="E23:F23">
    <cfRule type="expression" dxfId="79" priority="44">
      <formula>$E$23=""</formula>
    </cfRule>
  </conditionalFormatting>
  <conditionalFormatting sqref="E24:F24">
    <cfRule type="expression" dxfId="78" priority="43">
      <formula>$E$24=""</formula>
    </cfRule>
  </conditionalFormatting>
  <conditionalFormatting sqref="E25:F25">
    <cfRule type="expression" dxfId="77" priority="42">
      <formula>$E$25=""</formula>
    </cfRule>
  </conditionalFormatting>
  <conditionalFormatting sqref="E26:F26">
    <cfRule type="expression" dxfId="76" priority="41">
      <formula>$E$26=""</formula>
    </cfRule>
  </conditionalFormatting>
  <conditionalFormatting sqref="E27:F27">
    <cfRule type="expression" dxfId="75" priority="40">
      <formula>$E$27=""</formula>
    </cfRule>
  </conditionalFormatting>
  <conditionalFormatting sqref="E28:F28">
    <cfRule type="expression" dxfId="74" priority="39">
      <formula>$E$28=""</formula>
    </cfRule>
  </conditionalFormatting>
  <conditionalFormatting sqref="E36:F36">
    <cfRule type="expression" dxfId="73" priority="80" stopIfTrue="1">
      <formula>$E$36=""</formula>
    </cfRule>
  </conditionalFormatting>
  <conditionalFormatting sqref="E37:F37">
    <cfRule type="expression" dxfId="72" priority="79" stopIfTrue="1">
      <formula>$E$37=""</formula>
    </cfRule>
  </conditionalFormatting>
  <conditionalFormatting sqref="E38:F38">
    <cfRule type="expression" dxfId="71" priority="78" stopIfTrue="1">
      <formula>$E$38=""</formula>
    </cfRule>
  </conditionalFormatting>
  <conditionalFormatting sqref="E39:F39">
    <cfRule type="expression" dxfId="70" priority="77" stopIfTrue="1">
      <formula>$E$39=""</formula>
    </cfRule>
  </conditionalFormatting>
  <conditionalFormatting sqref="E40:F40">
    <cfRule type="expression" dxfId="69" priority="76" stopIfTrue="1">
      <formula>$E$40=""</formula>
    </cfRule>
  </conditionalFormatting>
  <conditionalFormatting sqref="E76:K78">
    <cfRule type="expression" dxfId="68" priority="52" stopIfTrue="1">
      <formula>$E$76=""</formula>
    </cfRule>
  </conditionalFormatting>
  <conditionalFormatting sqref="E10:L10">
    <cfRule type="expression" dxfId="67" priority="18" stopIfTrue="1">
      <formula>$E$10=""</formula>
    </cfRule>
  </conditionalFormatting>
  <conditionalFormatting sqref="E11:L11">
    <cfRule type="expression" dxfId="66" priority="17" stopIfTrue="1">
      <formula>$E$11=""</formula>
    </cfRule>
  </conditionalFormatting>
  <conditionalFormatting sqref="E12:L12">
    <cfRule type="expression" dxfId="65" priority="16" stopIfTrue="1">
      <formula>$E$12=""</formula>
    </cfRule>
  </conditionalFormatting>
  <conditionalFormatting sqref="E15:T16">
    <cfRule type="expression" dxfId="64" priority="32">
      <formula>$E$15=""</formula>
    </cfRule>
  </conditionalFormatting>
  <conditionalFormatting sqref="E17:T17">
    <cfRule type="expression" dxfId="63" priority="91" stopIfTrue="1">
      <formula>$E$17=""</formula>
    </cfRule>
  </conditionalFormatting>
  <conditionalFormatting sqref="E45:T45">
    <cfRule type="expression" dxfId="62" priority="69" stopIfTrue="1">
      <formula>$E$45=""</formula>
    </cfRule>
  </conditionalFormatting>
  <conditionalFormatting sqref="E52:T52">
    <cfRule type="expression" dxfId="61" priority="63" stopIfTrue="1">
      <formula>$E$52=""</formula>
    </cfRule>
  </conditionalFormatting>
  <conditionalFormatting sqref="E3:X3">
    <cfRule type="expression" dxfId="60" priority="26" stopIfTrue="1">
      <formula>$E$3=""</formula>
    </cfRule>
  </conditionalFormatting>
  <conditionalFormatting sqref="E6:X6">
    <cfRule type="expression" dxfId="59" priority="22" stopIfTrue="1">
      <formula>$E$6=""</formula>
    </cfRule>
  </conditionalFormatting>
  <conditionalFormatting sqref="E7:X7">
    <cfRule type="expression" dxfId="58" priority="21" stopIfTrue="1">
      <formula>$E$7=""</formula>
    </cfRule>
  </conditionalFormatting>
  <conditionalFormatting sqref="E33:AB33">
    <cfRule type="expression" dxfId="57" priority="85" stopIfTrue="1">
      <formula>$E$33=""</formula>
    </cfRule>
  </conditionalFormatting>
  <conditionalFormatting sqref="E35:AB35">
    <cfRule type="expression" dxfId="56" priority="82" stopIfTrue="1">
      <formula>$E$35=""</formula>
    </cfRule>
  </conditionalFormatting>
  <conditionalFormatting sqref="E47:AB47">
    <cfRule type="expression" dxfId="55" priority="68" stopIfTrue="1">
      <formula>$E$47=""</formula>
    </cfRule>
  </conditionalFormatting>
  <conditionalFormatting sqref="E49:AB49">
    <cfRule type="expression" dxfId="54" priority="66" stopIfTrue="1">
      <formula>$E$49=""</formula>
    </cfRule>
  </conditionalFormatting>
  <conditionalFormatting sqref="E18:AR18">
    <cfRule type="expression" dxfId="53" priority="6" stopIfTrue="1">
      <formula>$E$17=""</formula>
    </cfRule>
  </conditionalFormatting>
  <conditionalFormatting sqref="E19:AR19">
    <cfRule type="expression" dxfId="52" priority="5" stopIfTrue="1">
      <formula>$E$18=""</formula>
    </cfRule>
  </conditionalFormatting>
  <conditionalFormatting sqref="E21:AR21">
    <cfRule type="expression" dxfId="51" priority="88" stopIfTrue="1">
      <formula>$E$21=""</formula>
    </cfRule>
  </conditionalFormatting>
  <conditionalFormatting sqref="E22:AR22">
    <cfRule type="expression" dxfId="50" priority="87" stopIfTrue="1">
      <formula>$E$22=""</formula>
    </cfRule>
  </conditionalFormatting>
  <conditionalFormatting sqref="E30:AR30">
    <cfRule type="expression" dxfId="49" priority="83" stopIfTrue="1">
      <formula>$E$30=""</formula>
    </cfRule>
  </conditionalFormatting>
  <conditionalFormatting sqref="E44:AR44">
    <cfRule type="expression" dxfId="48" priority="70" stopIfTrue="1">
      <formula>$E$44=""</formula>
    </cfRule>
  </conditionalFormatting>
  <conditionalFormatting sqref="E51:AR51">
    <cfRule type="expression" dxfId="47" priority="64" stopIfTrue="1">
      <formula>$E$51=""</formula>
    </cfRule>
  </conditionalFormatting>
  <conditionalFormatting sqref="E54:AR54">
    <cfRule type="expression" dxfId="46" priority="62" stopIfTrue="1">
      <formula>$E$54=""</formula>
    </cfRule>
  </conditionalFormatting>
  <conditionalFormatting sqref="E56:AR56">
    <cfRule type="expression" dxfId="45" priority="61" stopIfTrue="1">
      <formula>$E$56=""</formula>
    </cfRule>
  </conditionalFormatting>
  <conditionalFormatting sqref="E68:AR68">
    <cfRule type="expression" dxfId="44" priority="60" stopIfTrue="1">
      <formula>$E$68=""</formula>
    </cfRule>
  </conditionalFormatting>
  <conditionalFormatting sqref="E70:AR70">
    <cfRule type="expression" dxfId="43" priority="56" stopIfTrue="1">
      <formula>$E$70=""</formula>
    </cfRule>
  </conditionalFormatting>
  <conditionalFormatting sqref="E71:AR71">
    <cfRule type="expression" dxfId="42" priority="2" stopIfTrue="1">
      <formula>$E$72=""</formula>
    </cfRule>
  </conditionalFormatting>
  <conditionalFormatting sqref="E73:AR73 L74 E74:E75">
    <cfRule type="expression" dxfId="41" priority="53" stopIfTrue="1">
      <formula>$E$73=""</formula>
    </cfRule>
  </conditionalFormatting>
  <conditionalFormatting sqref="F4:X4">
    <cfRule type="expression" dxfId="40" priority="24" stopIfTrue="1">
      <formula>$F$4=""</formula>
    </cfRule>
  </conditionalFormatting>
  <conditionalFormatting sqref="I23:AR23">
    <cfRule type="expression" dxfId="39" priority="38">
      <formula>$I$23=""</formula>
    </cfRule>
  </conditionalFormatting>
  <conditionalFormatting sqref="I24:AR25">
    <cfRule type="expression" dxfId="38" priority="4">
      <formula>$I$25=""</formula>
    </cfRule>
  </conditionalFormatting>
  <conditionalFormatting sqref="I26:AR26">
    <cfRule type="expression" dxfId="37" priority="35">
      <formula>$I$26=""</formula>
    </cfRule>
  </conditionalFormatting>
  <conditionalFormatting sqref="I27:AR27">
    <cfRule type="expression" dxfId="36" priority="34">
      <formula>$I$27=""</formula>
    </cfRule>
  </conditionalFormatting>
  <conditionalFormatting sqref="I28:AR28">
    <cfRule type="expression" dxfId="35" priority="33">
      <formula>$I$28=""</formula>
    </cfRule>
  </conditionalFormatting>
  <conditionalFormatting sqref="I36:AR36">
    <cfRule type="expression" dxfId="34" priority="75" stopIfTrue="1">
      <formula>$I$36=""</formula>
    </cfRule>
  </conditionalFormatting>
  <conditionalFormatting sqref="I37:AR37">
    <cfRule type="expression" dxfId="33" priority="74" stopIfTrue="1">
      <formula>$I$37=""</formula>
    </cfRule>
  </conditionalFormatting>
  <conditionalFormatting sqref="I38:AR38">
    <cfRule type="expression" dxfId="32" priority="73" stopIfTrue="1">
      <formula>$I$38=""</formula>
    </cfRule>
  </conditionalFormatting>
  <conditionalFormatting sqref="I39:AR39">
    <cfRule type="expression" dxfId="31" priority="72" stopIfTrue="1">
      <formula>$I$39=""</formula>
    </cfRule>
  </conditionalFormatting>
  <conditionalFormatting sqref="I40:AR40">
    <cfRule type="expression" dxfId="30" priority="71" stopIfTrue="1">
      <formula>$I$40=""</formula>
    </cfRule>
  </conditionalFormatting>
  <conditionalFormatting sqref="M10:T10">
    <cfRule type="expression" dxfId="29" priority="15" stopIfTrue="1">
      <formula>$M$10=""</formula>
    </cfRule>
  </conditionalFormatting>
  <conditionalFormatting sqref="M11:T11">
    <cfRule type="expression" dxfId="28" priority="14" stopIfTrue="1">
      <formula>$M$11=""</formula>
    </cfRule>
  </conditionalFormatting>
  <conditionalFormatting sqref="M12:T12">
    <cfRule type="expression" dxfId="27" priority="13" stopIfTrue="1">
      <formula>$M$12=""</formula>
    </cfRule>
  </conditionalFormatting>
  <conditionalFormatting sqref="U10:AB10">
    <cfRule type="expression" dxfId="26" priority="12" stopIfTrue="1">
      <formula>$U$10=""</formula>
    </cfRule>
  </conditionalFormatting>
  <conditionalFormatting sqref="U11:AB11">
    <cfRule type="expression" dxfId="25" priority="11" stopIfTrue="1">
      <formula>$U$11=""</formula>
    </cfRule>
  </conditionalFormatting>
  <conditionalFormatting sqref="U12:AB12">
    <cfRule type="expression" dxfId="24" priority="10" stopIfTrue="1">
      <formula>$U$12=""</formula>
    </cfRule>
  </conditionalFormatting>
  <conditionalFormatting sqref="U16:AR16">
    <cfRule type="expression" dxfId="23" priority="31">
      <formula>$U$16=""</formula>
    </cfRule>
    <cfRule type="expression" dxfId="22" priority="30">
      <formula>$E$15="(1)ワイン・ツーリズムの推進"</formula>
    </cfRule>
    <cfRule type="expression" dxfId="21" priority="29">
      <formula>$E$15="(2)ケア・ツーリズムの推進"</formula>
    </cfRule>
    <cfRule type="expression" dxfId="20" priority="28">
      <formula>$E$15="(3)ナイトタイム・エコノミーの推進"</formula>
    </cfRule>
    <cfRule type="expression" dxfId="19" priority="27">
      <formula>$E$15="(4)アドベンチャートラベルの推進"</formula>
    </cfRule>
  </conditionalFormatting>
  <conditionalFormatting sqref="AC17:AR17">
    <cfRule type="expression" dxfId="18" priority="45" stopIfTrue="1">
      <formula>$AC$17=""</formula>
    </cfRule>
  </conditionalFormatting>
  <conditionalFormatting sqref="AC33:AR33">
    <cfRule type="expression" dxfId="17" priority="51" stopIfTrue="1">
      <formula>$E$17="1年目"</formula>
    </cfRule>
    <cfRule type="expression" dxfId="16" priority="84" stopIfTrue="1">
      <formula>$AC$33=""</formula>
    </cfRule>
  </conditionalFormatting>
  <conditionalFormatting sqref="AC35:AR35">
    <cfRule type="expression" dxfId="15" priority="50" stopIfTrue="1">
      <formula>$E$17="1年目"</formula>
    </cfRule>
    <cfRule type="expression" dxfId="14" priority="81" stopIfTrue="1">
      <formula>$AC$35=""</formula>
    </cfRule>
  </conditionalFormatting>
  <conditionalFormatting sqref="AC47:AR47">
    <cfRule type="expression" dxfId="13" priority="49" stopIfTrue="1">
      <formula>$E$17="1年目"</formula>
    </cfRule>
    <cfRule type="expression" dxfId="12" priority="48" stopIfTrue="1">
      <formula>$E$17="2年目"</formula>
    </cfRule>
    <cfRule type="expression" dxfId="11" priority="67" stopIfTrue="1">
      <formula>$AC$47=""</formula>
    </cfRule>
  </conditionalFormatting>
  <conditionalFormatting sqref="AC49:AR49">
    <cfRule type="expression" dxfId="10" priority="47" stopIfTrue="1">
      <formula>$E$17="1年目"</formula>
    </cfRule>
    <cfRule type="expression" dxfId="9" priority="46" stopIfTrue="1">
      <formula>$E$17="2年目"</formula>
    </cfRule>
    <cfRule type="expression" dxfId="8" priority="65" stopIfTrue="1">
      <formula>$AC$49=""</formula>
    </cfRule>
  </conditionalFormatting>
  <conditionalFormatting sqref="AG4:AR5">
    <cfRule type="expression" dxfId="7" priority="23" stopIfTrue="1">
      <formula>$AG$4=""</formula>
    </cfRule>
  </conditionalFormatting>
  <conditionalFormatting sqref="AG6:AR6">
    <cfRule type="expression" dxfId="6" priority="20" stopIfTrue="1">
      <formula>$AG$6=""</formula>
    </cfRule>
  </conditionalFormatting>
  <conditionalFormatting sqref="AG7:AR7">
    <cfRule type="expression" dxfId="5" priority="19" stopIfTrue="1">
      <formula>$AG$7=""</formula>
    </cfRule>
  </conditionalFormatting>
  <conditionalFormatting sqref="AG10:AR10">
    <cfRule type="expression" dxfId="4" priority="9" stopIfTrue="1">
      <formula>$AG$10=""</formula>
    </cfRule>
  </conditionalFormatting>
  <conditionalFormatting sqref="AG11:AR11">
    <cfRule type="expression" dxfId="3" priority="8" stopIfTrue="1">
      <formula>$AG$11=""</formula>
    </cfRule>
  </conditionalFormatting>
  <conditionalFormatting sqref="AG12:AR12">
    <cfRule type="expression" dxfId="2" priority="7" stopIfTrue="1">
      <formula>$AG$12=""</formula>
    </cfRule>
  </conditionalFormatting>
  <conditionalFormatting sqref="AT5">
    <cfRule type="containsText" dxfId="1" priority="112" stopIfTrue="1" operator="containsText" text="←テーマが「(7)その他」の時は内容入力">
      <formula>NOT(ISERROR(SEARCH("←テーマが「(7)その他」の時は内容入力",AT5)))</formula>
    </cfRule>
  </conditionalFormatting>
  <conditionalFormatting sqref="AT15:AT16">
    <cfRule type="containsText" dxfId="0" priority="113" stopIfTrue="1" operator="containsText" text="←テーマが「(7)その他」の時は内容入力">
      <formula>NOT(ISERROR(SEARCH("←テーマが「(7)その他」の時は内容入力",AT15)))</formula>
    </cfRule>
  </conditionalFormatting>
  <dataValidations count="4">
    <dataValidation type="list" allowBlank="1" showInputMessage="1" showErrorMessage="1" sqref="E15:T16" xr:uid="{A29E5FF2-29E6-4ADE-B11E-EE9777C80082}">
      <formula1>"(1)ワイン・ツーリズムの推進,(2)ケア・ツーリズムの推進,(3)ナイトタイム・エコノミーの推進,(4)アドベンチャートラベルの推進,(5)その他"</formula1>
    </dataValidation>
    <dataValidation type="list" allowBlank="1" showInputMessage="1" showErrorMessage="1" sqref="E17:T17" xr:uid="{27AA2C10-28B9-4989-8BF0-7FC6136B3AC6}">
      <formula1>"1年目,2年目,3年目(最終年)"</formula1>
    </dataValidation>
    <dataValidation type="list" allowBlank="1" showInputMessage="1" showErrorMessage="1" sqref="AG4:AR5" xr:uid="{96A31703-5B0E-4984-A3F5-D998065DE26C}">
      <formula1>"01空知,02石狩,03後志,04胆振,05日高,06渡島,07檜山,08上川,09留萌,10宗谷,11オホーツク,12十勝,13釧路,14根室"</formula1>
    </dataValidation>
    <dataValidation type="list" allowBlank="1" showInputMessage="1" showErrorMessage="1" sqref="E76:K78" xr:uid="{7C2126C2-2C9A-4FD3-AA4D-8BA4D85620D4}">
      <formula1>"希望する,希望しない"</formula1>
    </dataValidation>
  </dataValidations>
  <hyperlinks>
    <hyperlink ref="E7" r:id="rId1" xr:uid="{CF70F786-3342-4AA4-A22B-680C0DB155D2}"/>
  </hyperlinks>
  <printOptions verticalCentered="1"/>
  <pageMargins left="0.70866141732283472" right="0" top="0" bottom="0" header="0" footer="0"/>
  <pageSetup paperSize="9" scale="64" fitToHeight="5" orientation="portrait" r:id="rId2"/>
  <rowBreaks count="1" manualBreakCount="1">
    <brk id="41" max="4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9D27-7D3B-4B46-93BF-4D0CEC733562}">
  <sheetPr>
    <tabColor rgb="FF339966"/>
  </sheetPr>
  <dimension ref="B1:W77"/>
  <sheetViews>
    <sheetView view="pageBreakPreview" topLeftCell="A17" zoomScaleNormal="100" zoomScaleSheetLayoutView="100" workbookViewId="0">
      <selection activeCell="B3" sqref="B3:K3"/>
    </sheetView>
  </sheetViews>
  <sheetFormatPr defaultColWidth="8.7265625" defaultRowHeight="13"/>
  <cols>
    <col min="1" max="1" width="1.36328125" style="9" customWidth="1"/>
    <col min="2" max="3" width="19.6328125" style="9" customWidth="1"/>
    <col min="4" max="4" width="3.6328125" style="9" customWidth="1"/>
    <col min="5" max="5" width="22.08984375" style="9" customWidth="1"/>
    <col min="6" max="6" width="13.453125" style="9" customWidth="1"/>
    <col min="7" max="7" width="3.6328125" style="9" customWidth="1"/>
    <col min="8" max="8" width="8.7265625" style="9"/>
    <col min="9" max="9" width="15" style="9" customWidth="1"/>
    <col min="10" max="10" width="3.6328125" style="9" customWidth="1"/>
    <col min="11" max="11" width="19.6328125" style="9" customWidth="1"/>
    <col min="12" max="12" width="1.36328125" style="9" customWidth="1"/>
    <col min="13" max="15" width="8.7265625" style="9"/>
    <col min="16" max="16" width="8.6328125" style="9" customWidth="1"/>
    <col min="17" max="16384" width="8.7265625" style="9"/>
  </cols>
  <sheetData>
    <row r="1" spans="2:21" ht="17.25" customHeight="1">
      <c r="B1" s="45" t="s">
        <v>92</v>
      </c>
    </row>
    <row r="2" spans="2:21" ht="26.25" customHeight="1">
      <c r="B2" s="123" t="s">
        <v>261</v>
      </c>
      <c r="C2" s="123"/>
      <c r="D2" s="123"/>
      <c r="E2" s="123"/>
      <c r="F2" s="123"/>
      <c r="G2" s="123"/>
      <c r="H2" s="123"/>
      <c r="I2" s="123"/>
      <c r="J2" s="123"/>
      <c r="K2" s="123"/>
    </row>
    <row r="3" spans="2:21" ht="26.25" customHeight="1">
      <c r="B3" s="123" t="str">
        <f>'１号要望書'!S4</f>
        <v/>
      </c>
      <c r="C3" s="123"/>
      <c r="D3" s="123"/>
      <c r="E3" s="123"/>
      <c r="F3" s="123"/>
      <c r="G3" s="123"/>
      <c r="H3" s="123"/>
      <c r="I3" s="123"/>
      <c r="J3" s="123"/>
      <c r="K3" s="123"/>
    </row>
    <row r="4" spans="2:21" ht="15.75" customHeight="1">
      <c r="B4" s="378" t="s">
        <v>93</v>
      </c>
      <c r="C4" s="378"/>
      <c r="D4" s="378"/>
      <c r="E4" s="378"/>
      <c r="F4" s="378"/>
      <c r="G4" s="378"/>
      <c r="H4" s="378"/>
      <c r="I4" s="378"/>
      <c r="J4" s="378"/>
      <c r="K4" s="378"/>
    </row>
    <row r="5" spans="2:21" ht="30.75" customHeight="1">
      <c r="B5" s="379">
        <f>'１号要望書'!S16</f>
        <v>0</v>
      </c>
      <c r="C5" s="379"/>
      <c r="D5" s="379"/>
      <c r="E5" s="379"/>
      <c r="F5" s="379"/>
      <c r="G5" s="379"/>
      <c r="H5" s="379"/>
      <c r="I5" s="379"/>
      <c r="J5" s="379"/>
      <c r="K5" s="379"/>
      <c r="M5" s="36"/>
      <c r="N5" s="36"/>
      <c r="O5" s="36"/>
      <c r="P5" s="36"/>
      <c r="Q5" s="36"/>
      <c r="R5" s="36"/>
      <c r="S5" s="36"/>
      <c r="T5" s="36"/>
      <c r="U5" s="36"/>
    </row>
    <row r="6" spans="2:21" ht="22.5" customHeight="1" thickBot="1">
      <c r="M6" s="36"/>
      <c r="N6" s="36"/>
      <c r="O6" s="36"/>
      <c r="P6" s="36"/>
      <c r="Q6" s="36"/>
      <c r="R6" s="36"/>
      <c r="S6" s="36"/>
      <c r="T6" s="36"/>
      <c r="U6" s="36"/>
    </row>
    <row r="7" spans="2:21" ht="22" customHeight="1" thickBot="1">
      <c r="B7" s="375" t="s">
        <v>94</v>
      </c>
      <c r="C7" s="376"/>
      <c r="D7" s="376"/>
      <c r="E7" s="376"/>
      <c r="F7" s="376"/>
      <c r="G7" s="376"/>
      <c r="H7" s="376"/>
      <c r="I7" s="376"/>
      <c r="J7" s="376"/>
      <c r="K7" s="377"/>
      <c r="M7" s="36"/>
      <c r="N7" s="36"/>
      <c r="O7" s="36"/>
      <c r="P7" s="36"/>
      <c r="Q7" s="36"/>
      <c r="R7" s="36"/>
      <c r="S7" s="36"/>
      <c r="T7" s="36"/>
      <c r="U7" s="36"/>
    </row>
    <row r="8" spans="2:21" ht="22" customHeight="1">
      <c r="B8" s="369" t="s">
        <v>95</v>
      </c>
      <c r="C8" s="370"/>
      <c r="D8" s="370"/>
      <c r="E8" s="370"/>
      <c r="F8" s="370"/>
      <c r="G8" s="370"/>
      <c r="H8" s="370"/>
      <c r="I8" s="370"/>
      <c r="J8" s="370"/>
      <c r="K8" s="371"/>
      <c r="M8" s="36"/>
      <c r="N8" s="36"/>
      <c r="O8" s="36"/>
      <c r="P8" s="36"/>
      <c r="Q8" s="36"/>
      <c r="R8" s="36"/>
      <c r="S8" s="36"/>
      <c r="T8" s="36"/>
      <c r="U8" s="36"/>
    </row>
    <row r="9" spans="2:21" ht="22" customHeight="1">
      <c r="B9" s="369" t="s">
        <v>96</v>
      </c>
      <c r="C9" s="370"/>
      <c r="D9" s="370"/>
      <c r="E9" s="370"/>
      <c r="F9" s="370"/>
      <c r="G9" s="370"/>
      <c r="H9" s="370"/>
      <c r="I9" s="370"/>
      <c r="J9" s="370"/>
      <c r="K9" s="371"/>
      <c r="M9" s="36"/>
      <c r="N9" s="36"/>
      <c r="O9" s="36"/>
      <c r="P9" s="36"/>
      <c r="Q9" s="36"/>
      <c r="R9" s="36"/>
      <c r="S9" s="36"/>
      <c r="T9" s="36"/>
      <c r="U9" s="36" t="s">
        <v>242</v>
      </c>
    </row>
    <row r="10" spans="2:21" ht="14.15" customHeight="1">
      <c r="B10" s="369"/>
      <c r="C10" s="370"/>
      <c r="D10" s="370"/>
      <c r="E10" s="370"/>
      <c r="F10" s="370"/>
      <c r="G10" s="370"/>
      <c r="H10" s="370"/>
      <c r="I10" s="370"/>
      <c r="J10" s="370"/>
      <c r="K10" s="371"/>
      <c r="M10" s="36"/>
      <c r="N10" s="36"/>
      <c r="O10" s="36"/>
      <c r="P10" s="36"/>
      <c r="Q10" s="36"/>
      <c r="R10" s="36"/>
      <c r="S10" s="36"/>
      <c r="T10" s="36"/>
      <c r="U10" s="36"/>
    </row>
    <row r="11" spans="2:21" ht="22" customHeight="1">
      <c r="B11" s="369" t="s">
        <v>97</v>
      </c>
      <c r="C11" s="370"/>
      <c r="D11" s="370"/>
      <c r="E11" s="370"/>
      <c r="F11" s="370"/>
      <c r="G11" s="370"/>
      <c r="H11" s="370"/>
      <c r="I11" s="370"/>
      <c r="J11" s="370"/>
      <c r="K11" s="371"/>
      <c r="M11" s="36"/>
      <c r="N11" s="36"/>
      <c r="O11" s="36"/>
      <c r="P11" s="36"/>
      <c r="Q11" s="36"/>
      <c r="R11" s="36"/>
      <c r="S11" s="36"/>
      <c r="T11" s="36"/>
      <c r="U11" s="36"/>
    </row>
    <row r="12" spans="2:21" ht="22" customHeight="1">
      <c r="B12" s="369" t="s">
        <v>98</v>
      </c>
      <c r="C12" s="370"/>
      <c r="D12" s="370"/>
      <c r="E12" s="370"/>
      <c r="F12" s="370"/>
      <c r="G12" s="370"/>
      <c r="H12" s="370"/>
      <c r="I12" s="370"/>
      <c r="J12" s="370"/>
      <c r="K12" s="371"/>
      <c r="M12" s="36"/>
      <c r="N12" s="36"/>
      <c r="O12" s="36"/>
      <c r="P12" s="36"/>
      <c r="Q12" s="36"/>
      <c r="R12" s="36"/>
      <c r="S12" s="36"/>
      <c r="T12" s="36"/>
      <c r="U12" s="36"/>
    </row>
    <row r="13" spans="2:21" ht="22" customHeight="1">
      <c r="B13" s="369" t="s">
        <v>99</v>
      </c>
      <c r="C13" s="370"/>
      <c r="D13" s="370"/>
      <c r="E13" s="370"/>
      <c r="F13" s="370"/>
      <c r="G13" s="370"/>
      <c r="H13" s="370"/>
      <c r="I13" s="370"/>
      <c r="J13" s="370"/>
      <c r="K13" s="371"/>
      <c r="M13" s="36"/>
      <c r="N13" s="36"/>
      <c r="O13" s="36"/>
      <c r="P13" s="36"/>
      <c r="Q13" s="36"/>
      <c r="R13" s="36"/>
      <c r="S13" s="36"/>
      <c r="T13" s="36"/>
      <c r="U13" s="36"/>
    </row>
    <row r="14" spans="2:21" ht="22" customHeight="1">
      <c r="B14" s="369" t="s">
        <v>100</v>
      </c>
      <c r="C14" s="370"/>
      <c r="D14" s="370"/>
      <c r="E14" s="370"/>
      <c r="F14" s="370"/>
      <c r="G14" s="370"/>
      <c r="H14" s="370"/>
      <c r="I14" s="370"/>
      <c r="J14" s="370"/>
      <c r="K14" s="371"/>
      <c r="M14" s="36"/>
      <c r="N14" s="36"/>
      <c r="O14" s="36"/>
      <c r="P14" s="36"/>
      <c r="Q14" s="36"/>
      <c r="R14" s="36"/>
      <c r="S14" s="36"/>
      <c r="T14" s="36"/>
      <c r="U14" s="36"/>
    </row>
    <row r="15" spans="2:21" ht="22" customHeight="1">
      <c r="B15" s="369" t="s">
        <v>101</v>
      </c>
      <c r="C15" s="370"/>
      <c r="D15" s="370"/>
      <c r="E15" s="370"/>
      <c r="F15" s="370"/>
      <c r="G15" s="370"/>
      <c r="H15" s="370"/>
      <c r="I15" s="370"/>
      <c r="J15" s="370"/>
      <c r="K15" s="371"/>
      <c r="M15" s="36"/>
      <c r="N15" s="36"/>
      <c r="O15" s="36"/>
      <c r="P15" s="36"/>
      <c r="Q15" s="36"/>
      <c r="R15" s="36"/>
      <c r="S15" s="36"/>
      <c r="T15" s="36"/>
      <c r="U15" s="36"/>
    </row>
    <row r="16" spans="2:21" ht="22" customHeight="1">
      <c r="B16" s="369" t="s">
        <v>102</v>
      </c>
      <c r="C16" s="370"/>
      <c r="D16" s="370"/>
      <c r="E16" s="370"/>
      <c r="F16" s="370"/>
      <c r="G16" s="370"/>
      <c r="H16" s="370"/>
      <c r="I16" s="370"/>
      <c r="J16" s="370"/>
      <c r="K16" s="371"/>
      <c r="M16" s="36"/>
      <c r="N16" s="36"/>
      <c r="O16" s="36"/>
      <c r="P16" s="36"/>
      <c r="Q16" s="36"/>
      <c r="R16" s="36"/>
      <c r="S16" s="36"/>
      <c r="T16" s="36"/>
      <c r="U16" s="36"/>
    </row>
    <row r="17" spans="2:21" ht="22" customHeight="1">
      <c r="B17" s="369"/>
      <c r="C17" s="370"/>
      <c r="D17" s="370"/>
      <c r="E17" s="370"/>
      <c r="F17" s="370"/>
      <c r="G17" s="370"/>
      <c r="H17" s="370"/>
      <c r="I17" s="370"/>
      <c r="J17" s="370"/>
      <c r="K17" s="371"/>
      <c r="M17" s="36"/>
      <c r="N17" s="36"/>
      <c r="O17" s="36"/>
      <c r="P17" s="36"/>
      <c r="Q17" s="36"/>
      <c r="R17" s="36"/>
      <c r="S17" s="36"/>
      <c r="T17" s="36"/>
      <c r="U17" s="36"/>
    </row>
    <row r="18" spans="2:21" ht="22" customHeight="1" thickBot="1">
      <c r="B18" s="372"/>
      <c r="C18" s="373"/>
      <c r="D18" s="373"/>
      <c r="E18" s="373"/>
      <c r="F18" s="373"/>
      <c r="G18" s="373"/>
      <c r="H18" s="373"/>
      <c r="I18" s="373"/>
      <c r="J18" s="373"/>
      <c r="K18" s="374"/>
      <c r="M18" s="36"/>
      <c r="N18" s="36"/>
      <c r="O18" s="36"/>
      <c r="P18" s="36"/>
      <c r="Q18" s="36"/>
      <c r="R18" s="36"/>
      <c r="S18" s="36"/>
      <c r="T18" s="36"/>
      <c r="U18" s="36"/>
    </row>
    <row r="19" spans="2:21" ht="14.5" customHeight="1" thickBot="1">
      <c r="M19" s="36"/>
      <c r="N19" s="36"/>
      <c r="O19" s="36"/>
      <c r="P19" s="36"/>
      <c r="Q19" s="36"/>
      <c r="R19" s="36"/>
      <c r="S19" s="36"/>
      <c r="T19" s="36"/>
      <c r="U19" s="36"/>
    </row>
    <row r="20" spans="2:21" ht="25" customHeight="1" thickBot="1">
      <c r="B20" s="375" t="s">
        <v>103</v>
      </c>
      <c r="C20" s="376"/>
      <c r="D20" s="376"/>
      <c r="E20" s="376"/>
      <c r="F20" s="376"/>
      <c r="G20" s="376"/>
      <c r="H20" s="376"/>
      <c r="I20" s="376"/>
      <c r="J20" s="376"/>
      <c r="K20" s="377"/>
      <c r="M20" s="36"/>
      <c r="N20" s="36"/>
      <c r="O20" s="36"/>
      <c r="P20" s="36"/>
      <c r="Q20" s="36"/>
      <c r="R20" s="36"/>
      <c r="S20" s="36"/>
      <c r="T20" s="36"/>
      <c r="U20" s="36"/>
    </row>
    <row r="21" spans="2:21" ht="23.5" customHeight="1">
      <c r="B21" s="46" t="s">
        <v>104</v>
      </c>
      <c r="C21" s="350" t="s">
        <v>105</v>
      </c>
      <c r="D21" s="351"/>
      <c r="E21" s="47" t="s">
        <v>106</v>
      </c>
      <c r="F21" s="350" t="s">
        <v>107</v>
      </c>
      <c r="G21" s="351"/>
      <c r="H21" s="47" t="s">
        <v>108</v>
      </c>
      <c r="I21" s="367" t="s">
        <v>109</v>
      </c>
      <c r="J21" s="368"/>
      <c r="K21" s="48" t="s">
        <v>110</v>
      </c>
      <c r="M21" s="49"/>
      <c r="N21" s="49"/>
      <c r="O21" s="36"/>
      <c r="P21" s="36"/>
      <c r="Q21" s="36"/>
      <c r="R21" s="36"/>
      <c r="S21" s="36"/>
      <c r="T21" s="36"/>
      <c r="U21" s="36"/>
    </row>
    <row r="22" spans="2:21" ht="25" customHeight="1">
      <c r="B22" s="50" t="s">
        <v>216</v>
      </c>
      <c r="C22" s="365" t="s">
        <v>217</v>
      </c>
      <c r="D22" s="366"/>
      <c r="E22" s="51" t="s">
        <v>218</v>
      </c>
      <c r="F22" s="52">
        <v>800000</v>
      </c>
      <c r="G22" s="43" t="s">
        <v>111</v>
      </c>
      <c r="H22" s="53">
        <v>1</v>
      </c>
      <c r="I22" s="30">
        <f>F22*H22</f>
        <v>800000</v>
      </c>
      <c r="J22" s="43" t="s">
        <v>111</v>
      </c>
      <c r="K22" s="54"/>
      <c r="M22" s="36"/>
      <c r="N22" s="36"/>
      <c r="O22" s="36"/>
      <c r="P22" s="36"/>
      <c r="Q22" s="36"/>
      <c r="R22" s="36"/>
      <c r="S22" s="36"/>
      <c r="T22" s="36"/>
      <c r="U22" s="36"/>
    </row>
    <row r="23" spans="2:21" ht="25" customHeight="1">
      <c r="B23" s="55" t="s">
        <v>219</v>
      </c>
      <c r="C23" s="363" t="s">
        <v>217</v>
      </c>
      <c r="D23" s="364"/>
      <c r="E23" s="56" t="s">
        <v>222</v>
      </c>
      <c r="F23" s="57">
        <v>700000</v>
      </c>
      <c r="G23" s="42" t="s">
        <v>112</v>
      </c>
      <c r="H23" s="58">
        <v>1</v>
      </c>
      <c r="I23" s="31">
        <f t="shared" ref="I23:I36" si="0">F23*H23</f>
        <v>700000</v>
      </c>
      <c r="J23" s="42" t="s">
        <v>112</v>
      </c>
      <c r="K23" s="59"/>
      <c r="M23" s="36"/>
      <c r="N23" s="36"/>
      <c r="O23" s="36"/>
      <c r="P23" s="36"/>
      <c r="Q23" s="36"/>
      <c r="R23" s="36"/>
      <c r="S23" s="36"/>
      <c r="T23" s="36"/>
      <c r="U23" s="36"/>
    </row>
    <row r="24" spans="2:21" ht="25" customHeight="1">
      <c r="B24" s="55" t="s">
        <v>223</v>
      </c>
      <c r="C24" s="363" t="s">
        <v>224</v>
      </c>
      <c r="D24" s="364"/>
      <c r="E24" s="56" t="s">
        <v>225</v>
      </c>
      <c r="F24" s="57">
        <v>300000</v>
      </c>
      <c r="G24" s="42" t="s">
        <v>112</v>
      </c>
      <c r="H24" s="58">
        <v>3</v>
      </c>
      <c r="I24" s="31">
        <f t="shared" si="0"/>
        <v>900000</v>
      </c>
      <c r="J24" s="42" t="s">
        <v>112</v>
      </c>
      <c r="K24" s="59"/>
      <c r="M24" s="36"/>
      <c r="N24" s="36"/>
      <c r="O24" s="36"/>
      <c r="P24" s="36"/>
      <c r="Q24" s="36"/>
      <c r="R24" s="36"/>
      <c r="S24" s="36"/>
      <c r="T24" s="36"/>
      <c r="U24" s="36"/>
    </row>
    <row r="25" spans="2:21" ht="25" customHeight="1">
      <c r="B25" s="55" t="s">
        <v>230</v>
      </c>
      <c r="C25" s="363" t="s">
        <v>231</v>
      </c>
      <c r="D25" s="364"/>
      <c r="E25" s="56" t="s">
        <v>232</v>
      </c>
      <c r="F25" s="57">
        <v>500000</v>
      </c>
      <c r="G25" s="42" t="s">
        <v>112</v>
      </c>
      <c r="H25" s="58">
        <v>1</v>
      </c>
      <c r="I25" s="31">
        <f t="shared" si="0"/>
        <v>500000</v>
      </c>
      <c r="J25" s="42" t="s">
        <v>112</v>
      </c>
      <c r="K25" s="59"/>
      <c r="M25" s="36"/>
      <c r="N25" s="36"/>
      <c r="O25" s="36"/>
      <c r="P25" s="36"/>
      <c r="Q25" s="36"/>
      <c r="R25" s="36"/>
      <c r="S25" s="36"/>
      <c r="T25" s="36"/>
      <c r="U25" s="36"/>
    </row>
    <row r="26" spans="2:21" ht="25" customHeight="1">
      <c r="B26" s="55" t="s">
        <v>233</v>
      </c>
      <c r="C26" s="363" t="s">
        <v>234</v>
      </c>
      <c r="D26" s="364"/>
      <c r="E26" s="56" t="s">
        <v>235</v>
      </c>
      <c r="F26" s="57">
        <v>250000</v>
      </c>
      <c r="G26" s="42" t="s">
        <v>112</v>
      </c>
      <c r="H26" s="58">
        <v>4</v>
      </c>
      <c r="I26" s="31">
        <f>F26*H26</f>
        <v>1000000</v>
      </c>
      <c r="J26" s="42" t="s">
        <v>112</v>
      </c>
      <c r="K26" s="59"/>
      <c r="M26" s="36"/>
      <c r="N26" s="36"/>
      <c r="O26" s="36"/>
      <c r="P26" s="36"/>
      <c r="Q26" s="36"/>
      <c r="R26" s="36"/>
      <c r="S26" s="36"/>
      <c r="T26" s="36"/>
      <c r="U26" s="36"/>
    </row>
    <row r="27" spans="2:21" ht="25" customHeight="1">
      <c r="B27" s="55" t="s">
        <v>236</v>
      </c>
      <c r="C27" s="363" t="s">
        <v>238</v>
      </c>
      <c r="D27" s="364"/>
      <c r="E27" s="56" t="s">
        <v>247</v>
      </c>
      <c r="F27" s="57">
        <v>50000</v>
      </c>
      <c r="G27" s="42" t="s">
        <v>112</v>
      </c>
      <c r="H27" s="58">
        <v>2</v>
      </c>
      <c r="I27" s="31">
        <f t="shared" si="0"/>
        <v>100000</v>
      </c>
      <c r="J27" s="42" t="s">
        <v>112</v>
      </c>
      <c r="K27" s="59" t="s">
        <v>246</v>
      </c>
      <c r="M27" s="36"/>
      <c r="N27" s="36"/>
      <c r="O27" s="36"/>
      <c r="P27" s="36"/>
      <c r="Q27" s="36"/>
      <c r="R27" s="36"/>
      <c r="S27" s="36"/>
      <c r="T27" s="36"/>
      <c r="U27" s="36"/>
    </row>
    <row r="28" spans="2:21" ht="25" customHeight="1">
      <c r="B28" s="55"/>
      <c r="C28" s="363"/>
      <c r="D28" s="364"/>
      <c r="E28" s="56"/>
      <c r="F28" s="57"/>
      <c r="G28" s="42" t="s">
        <v>112</v>
      </c>
      <c r="H28" s="58"/>
      <c r="I28" s="31">
        <f>F28*H28</f>
        <v>0</v>
      </c>
      <c r="J28" s="42" t="s">
        <v>112</v>
      </c>
      <c r="K28" s="59"/>
      <c r="M28" s="36"/>
      <c r="N28" s="36"/>
      <c r="O28" s="36"/>
      <c r="P28" s="36"/>
      <c r="Q28" s="36"/>
      <c r="R28" s="36"/>
      <c r="S28" s="36"/>
      <c r="T28" s="36"/>
      <c r="U28" s="36"/>
    </row>
    <row r="29" spans="2:21" ht="25" customHeight="1">
      <c r="B29" s="55"/>
      <c r="C29" s="363"/>
      <c r="D29" s="364"/>
      <c r="E29" s="56"/>
      <c r="F29" s="57"/>
      <c r="G29" s="42" t="s">
        <v>112</v>
      </c>
      <c r="H29" s="58"/>
      <c r="I29" s="31">
        <f>F29*H29</f>
        <v>0</v>
      </c>
      <c r="J29" s="42" t="s">
        <v>112</v>
      </c>
      <c r="K29" s="59"/>
      <c r="M29" s="36"/>
      <c r="N29" s="36"/>
      <c r="O29" s="36"/>
      <c r="P29" s="36"/>
      <c r="Q29" s="36"/>
      <c r="R29" s="36"/>
      <c r="S29" s="36"/>
      <c r="T29" s="36"/>
      <c r="U29" s="36"/>
    </row>
    <row r="30" spans="2:21" ht="25" customHeight="1">
      <c r="B30" s="55"/>
      <c r="C30" s="363"/>
      <c r="D30" s="364"/>
      <c r="E30" s="56"/>
      <c r="F30" s="57"/>
      <c r="G30" s="42" t="s">
        <v>112</v>
      </c>
      <c r="H30" s="58"/>
      <c r="I30" s="31">
        <f>F30*H30</f>
        <v>0</v>
      </c>
      <c r="J30" s="42" t="s">
        <v>112</v>
      </c>
      <c r="K30" s="59"/>
      <c r="M30" s="36"/>
      <c r="N30" s="36"/>
      <c r="O30" s="36"/>
      <c r="P30" s="36"/>
      <c r="Q30" s="36"/>
      <c r="R30" s="36"/>
      <c r="S30" s="36"/>
      <c r="T30" s="36"/>
      <c r="U30" s="36"/>
    </row>
    <row r="31" spans="2:21" ht="25" customHeight="1">
      <c r="B31" s="55"/>
      <c r="C31" s="363"/>
      <c r="D31" s="364"/>
      <c r="E31" s="56"/>
      <c r="F31" s="57"/>
      <c r="G31" s="42" t="s">
        <v>112</v>
      </c>
      <c r="H31" s="58"/>
      <c r="I31" s="31">
        <f>F31*H31</f>
        <v>0</v>
      </c>
      <c r="J31" s="42" t="s">
        <v>112</v>
      </c>
      <c r="K31" s="59"/>
      <c r="M31" s="36"/>
      <c r="N31" s="36"/>
      <c r="O31" s="36"/>
      <c r="P31" s="36"/>
      <c r="Q31" s="36"/>
      <c r="R31" s="36"/>
      <c r="S31" s="36"/>
      <c r="T31" s="36"/>
      <c r="U31" s="36"/>
    </row>
    <row r="32" spans="2:21" ht="25" customHeight="1">
      <c r="B32" s="55"/>
      <c r="C32" s="363"/>
      <c r="D32" s="364"/>
      <c r="E32" s="56"/>
      <c r="F32" s="57"/>
      <c r="G32" s="42" t="s">
        <v>112</v>
      </c>
      <c r="H32" s="58"/>
      <c r="I32" s="31">
        <f t="shared" si="0"/>
        <v>0</v>
      </c>
      <c r="J32" s="42" t="s">
        <v>112</v>
      </c>
      <c r="K32" s="59"/>
      <c r="M32" s="36"/>
      <c r="N32" s="36"/>
      <c r="O32" s="36"/>
      <c r="P32" s="36"/>
      <c r="Q32" s="36"/>
      <c r="R32" s="36"/>
      <c r="S32" s="36"/>
      <c r="T32" s="36"/>
      <c r="U32" s="36"/>
    </row>
    <row r="33" spans="2:23" ht="25" customHeight="1">
      <c r="B33" s="55"/>
      <c r="C33" s="363"/>
      <c r="D33" s="364"/>
      <c r="E33" s="56"/>
      <c r="F33" s="57"/>
      <c r="G33" s="42" t="s">
        <v>112</v>
      </c>
      <c r="H33" s="58"/>
      <c r="I33" s="31">
        <f t="shared" si="0"/>
        <v>0</v>
      </c>
      <c r="J33" s="42" t="s">
        <v>112</v>
      </c>
      <c r="K33" s="59"/>
      <c r="M33" s="36"/>
      <c r="N33" s="36"/>
      <c r="O33" s="36"/>
      <c r="P33" s="36"/>
      <c r="Q33" s="36"/>
      <c r="R33" s="36"/>
      <c r="S33" s="36"/>
      <c r="T33" s="36"/>
      <c r="U33" s="36"/>
    </row>
    <row r="34" spans="2:23" ht="25" customHeight="1">
      <c r="B34" s="55"/>
      <c r="C34" s="363"/>
      <c r="D34" s="364"/>
      <c r="E34" s="56"/>
      <c r="F34" s="57"/>
      <c r="G34" s="42" t="s">
        <v>112</v>
      </c>
      <c r="H34" s="58"/>
      <c r="I34" s="31">
        <f t="shared" si="0"/>
        <v>0</v>
      </c>
      <c r="J34" s="42" t="s">
        <v>112</v>
      </c>
      <c r="K34" s="59"/>
      <c r="M34" s="36"/>
      <c r="N34" s="36"/>
      <c r="O34" s="36"/>
      <c r="P34" s="36"/>
      <c r="Q34" s="36"/>
      <c r="R34" s="36"/>
      <c r="S34" s="36"/>
      <c r="T34" s="36"/>
      <c r="U34" s="36"/>
    </row>
    <row r="35" spans="2:23" ht="25" customHeight="1">
      <c r="B35" s="55"/>
      <c r="C35" s="363"/>
      <c r="D35" s="364"/>
      <c r="E35" s="56"/>
      <c r="F35" s="57"/>
      <c r="G35" s="42" t="s">
        <v>112</v>
      </c>
      <c r="H35" s="58"/>
      <c r="I35" s="31">
        <f t="shared" si="0"/>
        <v>0</v>
      </c>
      <c r="J35" s="42" t="s">
        <v>112</v>
      </c>
      <c r="K35" s="59"/>
      <c r="M35" s="36"/>
      <c r="N35" s="36"/>
      <c r="O35" s="36"/>
      <c r="P35" s="36"/>
      <c r="Q35" s="36"/>
      <c r="R35" s="36"/>
      <c r="S35" s="36"/>
      <c r="T35" s="36"/>
      <c r="U35" s="36"/>
    </row>
    <row r="36" spans="2:23" ht="25" customHeight="1" thickBot="1">
      <c r="B36" s="60"/>
      <c r="C36" s="359"/>
      <c r="D36" s="360"/>
      <c r="E36" s="61"/>
      <c r="F36" s="62"/>
      <c r="G36" s="63" t="s">
        <v>112</v>
      </c>
      <c r="H36" s="64"/>
      <c r="I36" s="32">
        <f t="shared" si="0"/>
        <v>0</v>
      </c>
      <c r="J36" s="63" t="s">
        <v>112</v>
      </c>
      <c r="K36" s="65"/>
      <c r="M36" s="36"/>
      <c r="N36" s="36"/>
      <c r="O36" s="36"/>
      <c r="P36" s="36"/>
      <c r="Q36" s="36"/>
      <c r="R36" s="36"/>
      <c r="S36" s="36"/>
      <c r="T36" s="36"/>
      <c r="U36" s="36"/>
    </row>
    <row r="37" spans="2:23" ht="23.5" customHeight="1" thickTop="1" thickBot="1">
      <c r="B37" s="361" t="s">
        <v>113</v>
      </c>
      <c r="C37" s="362"/>
      <c r="D37" s="362"/>
      <c r="E37" s="362"/>
      <c r="F37" s="362"/>
      <c r="G37" s="362"/>
      <c r="H37" s="362"/>
      <c r="I37" s="33">
        <f>SUM(I22:I36)</f>
        <v>4000000</v>
      </c>
      <c r="J37" s="66" t="s">
        <v>112</v>
      </c>
      <c r="K37" s="67"/>
      <c r="M37" s="36"/>
      <c r="N37" s="36"/>
      <c r="O37" s="36"/>
      <c r="P37" s="36"/>
      <c r="Q37" s="36"/>
      <c r="R37" s="36"/>
      <c r="S37" s="36"/>
      <c r="T37" s="36"/>
      <c r="U37" s="36"/>
    </row>
    <row r="38" spans="2:23" ht="21" customHeight="1">
      <c r="B38" s="68"/>
      <c r="C38" s="68"/>
      <c r="D38" s="68"/>
      <c r="E38" s="68"/>
      <c r="F38" s="356" t="s">
        <v>114</v>
      </c>
      <c r="G38" s="356"/>
      <c r="H38" s="357"/>
      <c r="I38" s="69" t="str">
        <f>IF(I37&lt;=999999,"NG！事業費が100万円未満です",IF(I37&gt;=1000000,"OK！"))</f>
        <v>OK！</v>
      </c>
      <c r="M38" s="36"/>
      <c r="N38" s="36"/>
      <c r="O38" s="36"/>
      <c r="P38" s="36"/>
      <c r="Q38" s="36"/>
      <c r="R38" s="36"/>
      <c r="S38" s="36"/>
      <c r="T38" s="36"/>
      <c r="U38" s="36"/>
    </row>
    <row r="39" spans="2:23" ht="14.5" customHeight="1" thickBot="1">
      <c r="M39" s="36"/>
      <c r="N39" s="36"/>
      <c r="O39" s="36"/>
      <c r="P39" s="36"/>
      <c r="Q39" s="36"/>
      <c r="R39" s="36"/>
      <c r="S39" s="36"/>
      <c r="T39" s="36"/>
      <c r="U39" s="36"/>
    </row>
    <row r="40" spans="2:23" ht="25" customHeight="1" thickBot="1">
      <c r="B40" s="358" t="s">
        <v>115</v>
      </c>
      <c r="C40" s="358"/>
      <c r="D40" s="358"/>
      <c r="E40" s="358"/>
      <c r="F40" s="358" t="s">
        <v>116</v>
      </c>
      <c r="G40" s="358"/>
      <c r="H40" s="358"/>
      <c r="I40" s="358"/>
      <c r="J40" s="358"/>
      <c r="K40" s="358"/>
      <c r="M40" s="36"/>
      <c r="N40" s="36"/>
      <c r="O40" s="36"/>
      <c r="P40" s="36"/>
      <c r="Q40" s="36"/>
      <c r="R40" s="36"/>
      <c r="S40" s="36"/>
      <c r="T40" s="36"/>
      <c r="U40" s="36"/>
    </row>
    <row r="41" spans="2:23" ht="23.5" customHeight="1">
      <c r="B41" s="46" t="s">
        <v>117</v>
      </c>
      <c r="C41" s="350" t="s">
        <v>118</v>
      </c>
      <c r="D41" s="351"/>
      <c r="E41" s="48" t="s">
        <v>110</v>
      </c>
      <c r="F41" s="352" t="s">
        <v>104</v>
      </c>
      <c r="G41" s="353"/>
      <c r="H41" s="353"/>
      <c r="I41" s="350" t="s">
        <v>118</v>
      </c>
      <c r="J41" s="351"/>
      <c r="K41" s="48" t="s">
        <v>110</v>
      </c>
      <c r="M41" s="36"/>
      <c r="N41" s="36"/>
      <c r="O41" s="36"/>
      <c r="P41" s="36"/>
      <c r="Q41" s="36"/>
      <c r="R41" s="36"/>
      <c r="S41" s="36"/>
      <c r="T41" s="36"/>
      <c r="U41" s="36"/>
    </row>
    <row r="42" spans="2:23" ht="20.149999999999999" customHeight="1" thickBot="1">
      <c r="B42" s="50" t="s">
        <v>220</v>
      </c>
      <c r="C42" s="52">
        <v>1000000</v>
      </c>
      <c r="D42" s="43" t="s">
        <v>112</v>
      </c>
      <c r="E42" s="70" t="s">
        <v>221</v>
      </c>
      <c r="F42" s="354" t="s">
        <v>119</v>
      </c>
      <c r="G42" s="355"/>
      <c r="H42" s="355"/>
      <c r="I42" s="71">
        <v>3000000</v>
      </c>
      <c r="J42" s="43" t="s">
        <v>112</v>
      </c>
      <c r="K42" s="70"/>
      <c r="M42" s="36"/>
      <c r="N42" s="36"/>
      <c r="O42" s="36"/>
      <c r="P42" s="36"/>
      <c r="Q42" s="36"/>
      <c r="R42" s="36"/>
      <c r="S42" s="36"/>
      <c r="T42" s="36"/>
      <c r="U42" s="36"/>
    </row>
    <row r="43" spans="2:23" ht="20.149999999999999" customHeight="1" thickTop="1">
      <c r="B43" s="55" t="s">
        <v>239</v>
      </c>
      <c r="C43" s="57">
        <v>1000000</v>
      </c>
      <c r="D43" s="42" t="s">
        <v>112</v>
      </c>
      <c r="E43" s="72" t="s">
        <v>217</v>
      </c>
      <c r="F43" s="349" t="s">
        <v>120</v>
      </c>
      <c r="G43" s="335" t="s">
        <v>121</v>
      </c>
      <c r="H43" s="336"/>
      <c r="I43" s="73"/>
      <c r="J43" s="42" t="s">
        <v>112</v>
      </c>
      <c r="K43" s="72"/>
      <c r="M43" s="339" t="s">
        <v>122</v>
      </c>
      <c r="N43" s="339"/>
      <c r="O43" s="339"/>
      <c r="P43" s="339"/>
      <c r="Q43" s="339"/>
      <c r="R43" s="339"/>
      <c r="S43" s="339"/>
      <c r="T43" s="339"/>
      <c r="U43" s="339"/>
      <c r="V43" s="74"/>
      <c r="W43" s="74"/>
    </row>
    <row r="44" spans="2:23" ht="20.149999999999999" customHeight="1">
      <c r="B44" s="55"/>
      <c r="C44" s="57"/>
      <c r="D44" s="42" t="s">
        <v>112</v>
      </c>
      <c r="E44" s="72"/>
      <c r="F44" s="349"/>
      <c r="G44" s="337" t="s">
        <v>123</v>
      </c>
      <c r="H44" s="338"/>
      <c r="I44" s="75">
        <v>1000000</v>
      </c>
      <c r="J44" s="42" t="s">
        <v>112</v>
      </c>
      <c r="K44" s="72"/>
      <c r="M44" s="339"/>
      <c r="N44" s="339"/>
      <c r="O44" s="339"/>
      <c r="P44" s="339"/>
      <c r="Q44" s="339"/>
      <c r="R44" s="339"/>
      <c r="S44" s="339"/>
      <c r="T44" s="339"/>
      <c r="U44" s="339"/>
      <c r="V44" s="74"/>
      <c r="W44" s="74"/>
    </row>
    <row r="45" spans="2:23" ht="20.149999999999999" customHeight="1">
      <c r="B45" s="55"/>
      <c r="C45" s="57"/>
      <c r="D45" s="42" t="s">
        <v>112</v>
      </c>
      <c r="E45" s="72"/>
      <c r="F45" s="349"/>
      <c r="G45" s="337" t="s">
        <v>124</v>
      </c>
      <c r="H45" s="338"/>
      <c r="I45" s="75"/>
      <c r="J45" s="42" t="s">
        <v>112</v>
      </c>
      <c r="K45" s="72"/>
      <c r="M45" s="76"/>
      <c r="N45" s="76"/>
      <c r="O45" s="76"/>
      <c r="P45" s="76"/>
      <c r="Q45" s="76"/>
      <c r="R45" s="76"/>
      <c r="S45" s="76"/>
      <c r="T45" s="76"/>
      <c r="U45" s="76"/>
      <c r="V45" s="74"/>
      <c r="W45" s="74"/>
    </row>
    <row r="46" spans="2:23" ht="20.149999999999999" customHeight="1" thickBot="1">
      <c r="B46" s="55"/>
      <c r="C46" s="57"/>
      <c r="D46" s="42" t="s">
        <v>112</v>
      </c>
      <c r="E46" s="72"/>
      <c r="F46" s="346" t="s">
        <v>125</v>
      </c>
      <c r="G46" s="347"/>
      <c r="H46" s="348"/>
      <c r="I46" s="77"/>
      <c r="J46" s="42" t="s">
        <v>112</v>
      </c>
      <c r="K46" s="72"/>
    </row>
    <row r="47" spans="2:23" ht="20.149999999999999" customHeight="1" thickTop="1">
      <c r="B47" s="55"/>
      <c r="C47" s="57"/>
      <c r="D47" s="42" t="s">
        <v>112</v>
      </c>
      <c r="E47" s="72"/>
      <c r="F47" s="346" t="s">
        <v>126</v>
      </c>
      <c r="G47" s="347"/>
      <c r="H47" s="347"/>
      <c r="I47" s="78"/>
      <c r="J47" s="42" t="s">
        <v>112</v>
      </c>
      <c r="K47" s="72"/>
    </row>
    <row r="48" spans="2:23" ht="20.149999999999999" customHeight="1" thickBot="1">
      <c r="B48" s="79" t="s">
        <v>113</v>
      </c>
      <c r="C48" s="34">
        <f>SUM(C42:C47)</f>
        <v>2000000</v>
      </c>
      <c r="D48" s="80" t="s">
        <v>112</v>
      </c>
      <c r="E48" s="81"/>
      <c r="F48" s="343" t="s">
        <v>113</v>
      </c>
      <c r="G48" s="344"/>
      <c r="H48" s="344"/>
      <c r="I48" s="34">
        <f>SUM(I42:I47)</f>
        <v>4000000</v>
      </c>
      <c r="J48" s="82" t="s">
        <v>112</v>
      </c>
      <c r="K48" s="83"/>
    </row>
    <row r="49" spans="2:9" ht="14.5" customHeight="1"/>
    <row r="50" spans="2:9" ht="21" customHeight="1" thickBot="1">
      <c r="B50" s="84"/>
      <c r="C50" s="44" t="s">
        <v>127</v>
      </c>
      <c r="E50" s="44" t="s">
        <v>128</v>
      </c>
      <c r="G50" s="345" t="s">
        <v>129</v>
      </c>
      <c r="H50" s="345"/>
      <c r="I50" s="345"/>
    </row>
    <row r="51" spans="2:9" ht="21" customHeight="1" thickTop="1" thickBot="1">
      <c r="C51" s="35">
        <f>SUM(I43:I46)</f>
        <v>1000000</v>
      </c>
      <c r="D51" s="44" t="s">
        <v>130</v>
      </c>
      <c r="E51" s="35">
        <f>I37</f>
        <v>4000000</v>
      </c>
      <c r="F51" s="44" t="s">
        <v>131</v>
      </c>
      <c r="G51" s="340">
        <f>C51/+E51</f>
        <v>0.25</v>
      </c>
      <c r="H51" s="341"/>
      <c r="I51" s="342"/>
    </row>
    <row r="52" spans="2:9" ht="21" customHeight="1" thickTop="1"/>
    <row r="53" spans="2:9" ht="21" customHeight="1"/>
    <row r="54" spans="2:9" ht="22.5" customHeight="1"/>
    <row r="55" spans="2:9" ht="18" customHeight="1"/>
    <row r="56" spans="2:9" ht="21" customHeight="1"/>
    <row r="57" spans="2:9" s="85" customFormat="1" ht="17.25" customHeight="1"/>
    <row r="58" spans="2:9" ht="22.5" customHeight="1"/>
    <row r="59" spans="2:9" ht="22.5" customHeight="1"/>
    <row r="60" spans="2:9" ht="22.5" customHeight="1"/>
    <row r="61" spans="2:9" ht="22.5" customHeight="1"/>
    <row r="62" spans="2:9" ht="22.5" customHeight="1"/>
    <row r="63" spans="2:9" ht="22.5" customHeight="1"/>
    <row r="64" spans="2:9" ht="22.5" customHeight="1"/>
    <row r="65" spans="2:12" ht="21.75" customHeight="1"/>
    <row r="66" spans="2:12" ht="3.75" customHeight="1"/>
    <row r="67" spans="2:12" ht="28.5" customHeight="1"/>
    <row r="68" spans="2:12" ht="18.75" customHeight="1"/>
    <row r="74" spans="2:12" ht="409.5">
      <c r="L74" s="86" t="s">
        <v>240</v>
      </c>
    </row>
    <row r="77" spans="2:12" ht="14">
      <c r="B77" s="45" t="s">
        <v>241</v>
      </c>
    </row>
  </sheetData>
  <sheetProtection formatCells="0" formatColumns="0" formatRows="0" insertRows="0" insertHyperlinks="0" deleteColumns="0" deleteRows="0" sort="0" autoFilter="0" pivotTables="0"/>
  <mergeCells count="53">
    <mergeCell ref="B14:K14"/>
    <mergeCell ref="B2:K2"/>
    <mergeCell ref="B3:K3"/>
    <mergeCell ref="B4:K4"/>
    <mergeCell ref="B5:K5"/>
    <mergeCell ref="B7:K7"/>
    <mergeCell ref="B8:K8"/>
    <mergeCell ref="B9:K9"/>
    <mergeCell ref="B10:K10"/>
    <mergeCell ref="B11:K11"/>
    <mergeCell ref="B12:K12"/>
    <mergeCell ref="B13:K13"/>
    <mergeCell ref="C27:D27"/>
    <mergeCell ref="B15:K15"/>
    <mergeCell ref="B16:K16"/>
    <mergeCell ref="B17:K17"/>
    <mergeCell ref="B18:K18"/>
    <mergeCell ref="B20:K20"/>
    <mergeCell ref="C21:D21"/>
    <mergeCell ref="F21:G21"/>
    <mergeCell ref="I21:J21"/>
    <mergeCell ref="C22:D22"/>
    <mergeCell ref="C23:D23"/>
    <mergeCell ref="C24:D24"/>
    <mergeCell ref="C25:D25"/>
    <mergeCell ref="C26:D26"/>
    <mergeCell ref="B40:E40"/>
    <mergeCell ref="F40:K40"/>
    <mergeCell ref="C28:D28"/>
    <mergeCell ref="C29:D29"/>
    <mergeCell ref="C30:D30"/>
    <mergeCell ref="C31:D31"/>
    <mergeCell ref="C32:D32"/>
    <mergeCell ref="C33:D33"/>
    <mergeCell ref="C34:D34"/>
    <mergeCell ref="C35:D35"/>
    <mergeCell ref="C36:D36"/>
    <mergeCell ref="B37:H37"/>
    <mergeCell ref="F38:H38"/>
    <mergeCell ref="C41:D41"/>
    <mergeCell ref="F41:H41"/>
    <mergeCell ref="I41:J41"/>
    <mergeCell ref="F42:H42"/>
    <mergeCell ref="F43:F45"/>
    <mergeCell ref="G43:H43"/>
    <mergeCell ref="G50:I50"/>
    <mergeCell ref="G51:I51"/>
    <mergeCell ref="M43:U44"/>
    <mergeCell ref="G44:H44"/>
    <mergeCell ref="G45:H45"/>
    <mergeCell ref="F46:H46"/>
    <mergeCell ref="F47:H47"/>
    <mergeCell ref="F48:H48"/>
  </mergeCells>
  <phoneticPr fontId="1"/>
  <printOptions horizontalCentered="1" verticalCentered="1"/>
  <pageMargins left="0.39370078740157483" right="0.19685039370078741" top="0.19685039370078741" bottom="0.19685039370078741" header="0.31496062992125984" footer="0.31496062992125984"/>
  <pageSetup paperSize="9" scale="74" fitToHeight="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AT4"/>
  <sheetViews>
    <sheetView workbookViewId="0">
      <pane xSplit="8" ySplit="1" topLeftCell="I2" activePane="bottomRight" state="frozen"/>
      <selection pane="topRight" activeCell="D20" sqref="D20:M20"/>
      <selection pane="bottomLeft" activeCell="D20" sqref="D20:M20"/>
      <selection pane="bottomRight" activeCell="R3" sqref="R3"/>
    </sheetView>
  </sheetViews>
  <sheetFormatPr defaultRowHeight="23.25" customHeight="1" outlineLevelCol="1"/>
  <cols>
    <col min="1" max="1" width="6.7265625" customWidth="1"/>
    <col min="3" max="3" width="7.7265625" customWidth="1"/>
    <col min="9" max="39" width="9" customWidth="1" outlineLevel="1"/>
    <col min="40" max="40" width="9.26953125" bestFit="1" customWidth="1"/>
    <col min="41" max="45" width="9" customWidth="1" outlineLevel="1"/>
  </cols>
  <sheetData>
    <row r="1" spans="1:46" s="5" customFormat="1" ht="18" customHeight="1">
      <c r="A1" s="430" t="s">
        <v>151</v>
      </c>
      <c r="B1" s="431" t="s">
        <v>152</v>
      </c>
      <c r="C1" s="433" t="s">
        <v>153</v>
      </c>
      <c r="D1" s="433" t="s">
        <v>154</v>
      </c>
      <c r="E1" s="433" t="s">
        <v>46</v>
      </c>
      <c r="F1" s="4" t="s">
        <v>157</v>
      </c>
      <c r="G1" s="3" t="s">
        <v>155</v>
      </c>
      <c r="H1" s="3" t="s">
        <v>156</v>
      </c>
      <c r="I1" s="427" t="s">
        <v>158</v>
      </c>
      <c r="J1" s="428"/>
      <c r="K1" s="428"/>
      <c r="L1" s="428"/>
      <c r="M1" s="429"/>
      <c r="N1" s="435" t="s">
        <v>159</v>
      </c>
      <c r="O1" s="427" t="s">
        <v>160</v>
      </c>
      <c r="P1" s="428"/>
      <c r="Q1" s="428"/>
      <c r="R1" s="428"/>
      <c r="S1" s="429"/>
      <c r="T1" s="435" t="s">
        <v>161</v>
      </c>
      <c r="U1" s="427" t="s">
        <v>162</v>
      </c>
      <c r="V1" s="428"/>
      <c r="W1" s="428"/>
      <c r="X1" s="428"/>
      <c r="Y1" s="429"/>
      <c r="Z1" s="435" t="s">
        <v>163</v>
      </c>
      <c r="AA1" s="427" t="s">
        <v>164</v>
      </c>
      <c r="AB1" s="428"/>
      <c r="AC1" s="428"/>
      <c r="AD1" s="428"/>
      <c r="AE1" s="429"/>
      <c r="AF1" s="435" t="s">
        <v>165</v>
      </c>
      <c r="AG1" s="427" t="s">
        <v>166</v>
      </c>
      <c r="AH1" s="428"/>
      <c r="AI1" s="428"/>
      <c r="AJ1" s="428"/>
      <c r="AK1" s="429"/>
      <c r="AL1" s="427" t="s">
        <v>167</v>
      </c>
      <c r="AM1" s="436" t="s">
        <v>168</v>
      </c>
      <c r="AN1" s="438" t="s">
        <v>169</v>
      </c>
      <c r="AO1" s="440" t="s">
        <v>170</v>
      </c>
      <c r="AP1" s="441"/>
      <c r="AQ1" s="441"/>
      <c r="AR1" s="441"/>
      <c r="AS1" s="442"/>
      <c r="AT1" s="435" t="s">
        <v>171</v>
      </c>
    </row>
    <row r="2" spans="1:46" s="5" customFormat="1" ht="42" customHeight="1" thickBot="1">
      <c r="A2" s="430"/>
      <c r="B2" s="432"/>
      <c r="C2" s="434"/>
      <c r="D2" s="434"/>
      <c r="E2" s="434"/>
      <c r="F2" s="105" t="s">
        <v>174</v>
      </c>
      <c r="G2" s="3" t="s">
        <v>172</v>
      </c>
      <c r="H2" s="3" t="s">
        <v>173</v>
      </c>
      <c r="I2" s="1" t="s">
        <v>175</v>
      </c>
      <c r="J2" s="1" t="s">
        <v>176</v>
      </c>
      <c r="K2" s="1" t="s">
        <v>177</v>
      </c>
      <c r="L2" s="1" t="s">
        <v>178</v>
      </c>
      <c r="M2" s="1" t="s">
        <v>179</v>
      </c>
      <c r="N2" s="435"/>
      <c r="O2" s="1" t="s">
        <v>175</v>
      </c>
      <c r="P2" s="1" t="s">
        <v>176</v>
      </c>
      <c r="Q2" s="1" t="s">
        <v>177</v>
      </c>
      <c r="R2" s="1" t="s">
        <v>178</v>
      </c>
      <c r="S2" s="1" t="s">
        <v>179</v>
      </c>
      <c r="T2" s="435"/>
      <c r="U2" s="1" t="s">
        <v>175</v>
      </c>
      <c r="V2" s="1" t="s">
        <v>176</v>
      </c>
      <c r="W2" s="1" t="s">
        <v>177</v>
      </c>
      <c r="X2" s="1" t="s">
        <v>178</v>
      </c>
      <c r="Y2" s="1" t="s">
        <v>179</v>
      </c>
      <c r="Z2" s="435"/>
      <c r="AA2" s="1" t="s">
        <v>175</v>
      </c>
      <c r="AB2" s="1" t="s">
        <v>176</v>
      </c>
      <c r="AC2" s="1" t="s">
        <v>177</v>
      </c>
      <c r="AD2" s="1" t="s">
        <v>178</v>
      </c>
      <c r="AE2" s="1" t="s">
        <v>179</v>
      </c>
      <c r="AF2" s="435"/>
      <c r="AG2" s="1" t="s">
        <v>175</v>
      </c>
      <c r="AH2" s="1" t="s">
        <v>176</v>
      </c>
      <c r="AI2" s="1" t="s">
        <v>177</v>
      </c>
      <c r="AJ2" s="1" t="s">
        <v>178</v>
      </c>
      <c r="AK2" s="1" t="s">
        <v>179</v>
      </c>
      <c r="AL2" s="427"/>
      <c r="AM2" s="437"/>
      <c r="AN2" s="439"/>
      <c r="AO2" s="2" t="s">
        <v>180</v>
      </c>
      <c r="AP2" s="2" t="s">
        <v>181</v>
      </c>
      <c r="AQ2" s="2" t="s">
        <v>182</v>
      </c>
      <c r="AR2" s="2" t="s">
        <v>183</v>
      </c>
      <c r="AS2" s="2" t="s">
        <v>184</v>
      </c>
      <c r="AT2" s="435"/>
    </row>
    <row r="3" spans="1:46" s="6" customFormat="1" ht="23.25" customHeight="1">
      <c r="C3" s="6">
        <f>'2号応募用紙'!AX5</f>
        <v>0</v>
      </c>
      <c r="D3" s="6">
        <f>'１号要望書'!S13</f>
        <v>0</v>
      </c>
      <c r="E3" s="6">
        <f>'１号要望書'!S16</f>
        <v>0</v>
      </c>
      <c r="F3" s="6">
        <f>'2号応募用紙'!AX16</f>
        <v>0</v>
      </c>
      <c r="G3" s="6" t="str">
        <f>'１号要望書'!S5</f>
        <v/>
      </c>
      <c r="H3" s="6" t="str">
        <f>'2号応募用紙'!AX17</f>
        <v>1年目</v>
      </c>
      <c r="AN3" s="7">
        <f>'１号要望書'!S31</f>
        <v>0</v>
      </c>
    </row>
    <row r="4" spans="1:46" ht="23.25" customHeight="1">
      <c r="F4">
        <f>'2号応募用紙'!AY16</f>
        <v>0</v>
      </c>
    </row>
  </sheetData>
  <sheetProtection formatCells="0" formatColumns="0" formatRows="0" insertColumns="0" insertRows="0" insertHyperlinks="0" deleteColumns="0" deleteRows="0" sort="0" autoFilter="0" pivotTables="0"/>
  <mergeCells count="19">
    <mergeCell ref="AT1:AT2"/>
    <mergeCell ref="AF1:AF2"/>
    <mergeCell ref="AG1:AK1"/>
    <mergeCell ref="AL1:AL2"/>
    <mergeCell ref="AM1:AM2"/>
    <mergeCell ref="AN1:AN2"/>
    <mergeCell ref="AO1:AS1"/>
    <mergeCell ref="AA1:AE1"/>
    <mergeCell ref="A1:A2"/>
    <mergeCell ref="B1:B2"/>
    <mergeCell ref="C1:C2"/>
    <mergeCell ref="D1:D2"/>
    <mergeCell ref="E1:E2"/>
    <mergeCell ref="I1:M1"/>
    <mergeCell ref="N1:N2"/>
    <mergeCell ref="O1:S1"/>
    <mergeCell ref="T1:T2"/>
    <mergeCell ref="U1:Y1"/>
    <mergeCell ref="Z1:Z2"/>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P4"/>
  <sheetViews>
    <sheetView workbookViewId="0">
      <pane xSplit="7" ySplit="2" topLeftCell="H3" activePane="bottomRight" state="frozen"/>
      <selection pane="topRight" activeCell="D20" sqref="D20:M20"/>
      <selection pane="bottomLeft" activeCell="D20" sqref="D20:M20"/>
      <selection pane="bottomRight" activeCell="D1" sqref="D1:D2"/>
    </sheetView>
  </sheetViews>
  <sheetFormatPr defaultRowHeight="23.25" customHeight="1"/>
  <cols>
    <col min="1" max="2" width="5.453125" bestFit="1" customWidth="1"/>
    <col min="3" max="3" width="9.26953125" bestFit="1" customWidth="1"/>
    <col min="4" max="4" width="7.453125" bestFit="1" customWidth="1"/>
    <col min="5" max="5" width="7.453125" customWidth="1"/>
    <col min="6" max="6" width="7.453125" bestFit="1" customWidth="1"/>
    <col min="7" max="7" width="10.453125" bestFit="1" customWidth="1"/>
    <col min="8" max="8" width="13.7265625" bestFit="1" customWidth="1"/>
    <col min="9" max="9" width="35" bestFit="1" customWidth="1"/>
    <col min="10" max="10" width="11.6328125" bestFit="1" customWidth="1"/>
    <col min="11" max="11" width="30" customWidth="1"/>
    <col min="12" max="12" width="15" customWidth="1"/>
    <col min="13" max="13" width="13.90625" bestFit="1" customWidth="1"/>
    <col min="14" max="14" width="22.7265625" bestFit="1" customWidth="1"/>
    <col min="15" max="15" width="10.26953125" customWidth="1"/>
    <col min="16" max="16" width="16" customWidth="1"/>
    <col min="17" max="36" width="9" customWidth="1"/>
    <col min="37" max="37" width="9.26953125" bestFit="1" customWidth="1"/>
    <col min="38" max="42" width="9" customWidth="1"/>
  </cols>
  <sheetData>
    <row r="1" spans="1:16" s="11" customFormat="1" ht="18" customHeight="1">
      <c r="A1" s="447" t="s">
        <v>185</v>
      </c>
      <c r="B1" s="447" t="s">
        <v>186</v>
      </c>
      <c r="C1" s="445" t="s">
        <v>187</v>
      </c>
      <c r="D1" s="445" t="s">
        <v>188</v>
      </c>
      <c r="E1" s="445" t="s">
        <v>189</v>
      </c>
      <c r="F1" s="449" t="s">
        <v>153</v>
      </c>
      <c r="G1" s="443" t="s">
        <v>190</v>
      </c>
      <c r="H1" s="443" t="s">
        <v>191</v>
      </c>
      <c r="I1" s="443" t="s">
        <v>192</v>
      </c>
      <c r="J1" s="449" t="s">
        <v>193</v>
      </c>
      <c r="K1" s="449" t="s">
        <v>46</v>
      </c>
      <c r="L1" s="443" t="s">
        <v>194</v>
      </c>
      <c r="M1" s="455" t="s">
        <v>195</v>
      </c>
      <c r="N1" s="451" t="s">
        <v>196</v>
      </c>
      <c r="O1" s="447" t="s">
        <v>197</v>
      </c>
      <c r="P1" s="453" t="s">
        <v>198</v>
      </c>
    </row>
    <row r="2" spans="1:16" s="11" customFormat="1" ht="42" customHeight="1">
      <c r="A2" s="448"/>
      <c r="B2" s="448"/>
      <c r="C2" s="446"/>
      <c r="D2" s="446"/>
      <c r="E2" s="446"/>
      <c r="F2" s="450"/>
      <c r="G2" s="444"/>
      <c r="H2" s="444"/>
      <c r="I2" s="444"/>
      <c r="J2" s="450"/>
      <c r="K2" s="450"/>
      <c r="L2" s="444"/>
      <c r="M2" s="456"/>
      <c r="N2" s="452"/>
      <c r="O2" s="448"/>
      <c r="P2" s="454"/>
    </row>
    <row r="3" spans="1:16" s="7" customFormat="1" ht="23.25" customHeight="1">
      <c r="C3" s="7">
        <f>'１号要望書'!S31</f>
        <v>0</v>
      </c>
      <c r="F3" s="7">
        <f>'2号応募用紙'!AX5</f>
        <v>0</v>
      </c>
      <c r="G3" s="7" t="str">
        <f>'１号要望書'!S5</f>
        <v/>
      </c>
      <c r="H3" s="7" t="str">
        <f>'2号応募用紙'!AX17</f>
        <v>1年目</v>
      </c>
      <c r="I3" s="7">
        <f>'2号応募用紙'!AX16</f>
        <v>0</v>
      </c>
      <c r="J3" s="7">
        <f>'１号要望書'!S13</f>
        <v>0</v>
      </c>
      <c r="K3" s="7">
        <f>'１号要望書'!S16</f>
        <v>0</v>
      </c>
      <c r="L3" s="7">
        <f>'2号応募用紙'!AX6</f>
        <v>0</v>
      </c>
      <c r="M3" s="7">
        <f>'2号応募用紙'!AY7</f>
        <v>0</v>
      </c>
      <c r="N3" s="7">
        <f>'2号応募用紙'!AX7</f>
        <v>0</v>
      </c>
      <c r="P3" s="7">
        <f>'１号要望書'!S14</f>
        <v>0</v>
      </c>
    </row>
    <row r="4" spans="1:16" ht="23.25" customHeight="1">
      <c r="I4">
        <f>'2号応募用紙'!AY16</f>
        <v>0</v>
      </c>
    </row>
  </sheetData>
  <sheetProtection formatCells="0" formatColumns="0" formatRows="0" insertColumns="0" insertRows="0" insertHyperlinks="0" deleteColumns="0" deleteRows="0" sort="0" autoFilter="0" pivotTables="0"/>
  <mergeCells count="16">
    <mergeCell ref="O1:O2"/>
    <mergeCell ref="N1:N2"/>
    <mergeCell ref="P1:P2"/>
    <mergeCell ref="H1:H2"/>
    <mergeCell ref="L1:L2"/>
    <mergeCell ref="M1:M2"/>
    <mergeCell ref="J1:J2"/>
    <mergeCell ref="K1:K2"/>
    <mergeCell ref="I1:I2"/>
    <mergeCell ref="G1:G2"/>
    <mergeCell ref="E1:E2"/>
    <mergeCell ref="A1:A2"/>
    <mergeCell ref="B1:B2"/>
    <mergeCell ref="C1:C2"/>
    <mergeCell ref="D1:D2"/>
    <mergeCell ref="F1:F2"/>
  </mergeCells>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58A7A514630134CAB860B241805FEAB" ma:contentTypeVersion="18" ma:contentTypeDescription="新しいドキュメントを作成します。" ma:contentTypeScope="" ma:versionID="38f2dce2f3f4e647cf19fb49accc3ff7">
  <xsd:schema xmlns:xsd="http://www.w3.org/2001/XMLSchema" xmlns:xs="http://www.w3.org/2001/XMLSchema" xmlns:p="http://schemas.microsoft.com/office/2006/metadata/properties" xmlns:ns2="75bdb261-0c41-4bca-bb03-e05ccf61b7be" xmlns:ns3="0247cc9f-1903-4cf7-b71b-1aa1bbe4524e" targetNamespace="http://schemas.microsoft.com/office/2006/metadata/properties" ma:root="true" ma:fieldsID="a47548aa0154600822fbec995fa82934" ns2:_="" ns3:_="">
    <xsd:import namespace="75bdb261-0c41-4bca-bb03-e05ccf61b7be"/>
    <xsd:import namespace="0247cc9f-1903-4cf7-b71b-1aa1bbe45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db261-0c41-4bca-bb03-e05ccf61b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8e401b3-aee7-436b-bbcb-e95608979ad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47cc9f-1903-4cf7-b71b-1aa1bbe4524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885e440-6fb3-4ca8-a0f6-537407c90b83}" ma:internalName="TaxCatchAll" ma:showField="CatchAllData" ma:web="0247cc9f-1903-4cf7-b71b-1aa1bbe45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5bdb261-0c41-4bca-bb03-e05ccf61b7be">
      <Terms xmlns="http://schemas.microsoft.com/office/infopath/2007/PartnerControls"/>
    </lcf76f155ced4ddcb4097134ff3c332f>
    <TaxCatchAll xmlns="0247cc9f-1903-4cf7-b71b-1aa1bbe4524e" xsi:nil="true"/>
    <_Flow_SignoffStatus xmlns="75bdb261-0c41-4bca-bb03-e05ccf61b7be" xsi:nil="true"/>
    <SharedWithUsers xmlns="0247cc9f-1903-4cf7-b71b-1aa1bbe4524e">
      <UserInfo>
        <DisplayName/>
        <AccountId xsi:nil="true"/>
        <AccountType/>
      </UserInfo>
    </SharedWithUsers>
  </documentManagement>
</p:properties>
</file>

<file path=customXml/itemProps1.xml><?xml version="1.0" encoding="utf-8"?>
<ds:datastoreItem xmlns:ds="http://schemas.openxmlformats.org/officeDocument/2006/customXml" ds:itemID="{954EF138-1DDF-4BCB-BA56-7B2219E0CAD3}">
  <ds:schemaRefs>
    <ds:schemaRef ds:uri="http://schemas.microsoft.com/sharepoint/v3/contenttype/forms"/>
  </ds:schemaRefs>
</ds:datastoreItem>
</file>

<file path=customXml/itemProps2.xml><?xml version="1.0" encoding="utf-8"?>
<ds:datastoreItem xmlns:ds="http://schemas.openxmlformats.org/officeDocument/2006/customXml" ds:itemID="{018CE24E-1E35-4FEB-A001-A9635DEC70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db261-0c41-4bca-bb03-e05ccf61b7be"/>
    <ds:schemaRef ds:uri="0247cc9f-1903-4cf7-b71b-1aa1bbe45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C5DE5E-1E79-4C63-BB2B-803E2253890F}">
  <ds:schemaRefs>
    <ds:schemaRef ds:uri="http://schemas.microsoft.com/office/2006/metadata/properties"/>
    <ds:schemaRef ds:uri="http://schemas.microsoft.com/office/infopath/2007/PartnerControls"/>
    <ds:schemaRef ds:uri="75bdb261-0c41-4bca-bb03-e05ccf61b7be"/>
    <ds:schemaRef ds:uri="0247cc9f-1903-4cf7-b71b-1aa1bbe452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１号要望書</vt:lpstr>
      <vt:lpstr>2号応募用紙</vt:lpstr>
      <vt:lpstr>3号予算書</vt:lpstr>
      <vt:lpstr>2号記入例</vt:lpstr>
      <vt:lpstr>3号記入例</vt:lpstr>
      <vt:lpstr>C&amp;P</vt:lpstr>
      <vt:lpstr>C&amp;P_2</vt:lpstr>
      <vt:lpstr>'１号要望書'!Print_Area</vt:lpstr>
      <vt:lpstr>'2号応募用紙'!Print_Area</vt:lpstr>
      <vt:lpstr>'2号記入例'!Print_Area</vt:lpstr>
      <vt:lpstr>'3号記入例'!Print_Area</vt:lpstr>
      <vt:lpstr>'3号予算書'!Print_Area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北海道観光連盟</dc:creator>
  <cp:keywords/>
  <dc:description/>
  <cp:lastModifiedBy>伊原 伸幸</cp:lastModifiedBy>
  <cp:revision/>
  <cp:lastPrinted>2024-05-27T06:49:35Z</cp:lastPrinted>
  <dcterms:created xsi:type="dcterms:W3CDTF">2000-01-06T04:49:58Z</dcterms:created>
  <dcterms:modified xsi:type="dcterms:W3CDTF">2024-06-18T08:52:27Z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